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75" windowWidth="20730" windowHeight="10965"/>
  </bookViews>
  <sheets>
    <sheet name="PLS" sheetId="8" r:id="rId1"/>
    <sheet name="QFD" sheetId="9" r:id="rId2"/>
    <sheet name="Cuestionarios" sheetId="10" r:id="rId3"/>
    <sheet name="Cuestionario de expertos" sheetId="11" r:id="rId4"/>
  </sheets>
  <definedNames>
    <definedName name="_xlnm.Print_Area" localSheetId="3">'Cuestionario de expertos'!$A$1:$N$37</definedName>
    <definedName name="_xlnm.Print_Area" localSheetId="1">QFD!$D$153:$K$160</definedName>
  </definedNames>
  <calcPr calcId="125725"/>
</workbook>
</file>

<file path=xl/calcChain.xml><?xml version="1.0" encoding="utf-8"?>
<calcChain xmlns="http://schemas.openxmlformats.org/spreadsheetml/2006/main">
  <c r="BV29" i="9"/>
  <c r="BV46" s="1"/>
  <c r="BU29"/>
  <c r="BU46" s="1"/>
  <c r="BT29"/>
  <c r="BT46" s="1"/>
  <c r="BM34"/>
  <c r="BM51" s="1"/>
  <c r="BN34"/>
  <c r="BN51" s="1"/>
  <c r="BP34"/>
  <c r="BP51" s="1"/>
  <c r="BQ34"/>
  <c r="BQ51" s="1"/>
  <c r="BR34"/>
  <c r="BR51" s="1"/>
  <c r="BS34"/>
  <c r="BS51" s="1"/>
  <c r="BT34"/>
  <c r="BT51" s="1"/>
  <c r="BU34"/>
  <c r="BU51" s="1"/>
  <c r="BV34"/>
  <c r="BV51" s="1"/>
  <c r="BX34"/>
  <c r="BX51" s="1"/>
  <c r="BY34"/>
  <c r="BY51" s="1"/>
  <c r="BL34"/>
  <c r="BL51" s="1"/>
  <c r="AH30"/>
  <c r="AH47" s="1"/>
  <c r="AR26"/>
  <c r="AR43" s="1"/>
  <c r="AS24"/>
  <c r="AS41" s="1"/>
  <c r="AR24"/>
  <c r="AR41" s="1"/>
  <c r="AQ24"/>
  <c r="AQ41" s="1"/>
  <c r="AP24"/>
  <c r="AP41" s="1"/>
  <c r="AO24"/>
  <c r="AO41" s="1"/>
  <c r="AN24"/>
  <c r="AN41" s="1"/>
  <c r="AM24"/>
  <c r="AM41" s="1"/>
  <c r="AL24"/>
  <c r="AL41" s="1"/>
  <c r="AK24"/>
  <c r="AK41" s="1"/>
  <c r="AI20"/>
  <c r="AI37" s="1"/>
  <c r="AJ20"/>
  <c r="AJ37" s="1"/>
  <c r="AH20"/>
  <c r="AH37" s="1"/>
  <c r="BA52"/>
  <c r="AZ52"/>
  <c r="AY52"/>
  <c r="AX52"/>
  <c r="AU52"/>
  <c r="AT52"/>
  <c r="AS52"/>
  <c r="AR52"/>
  <c r="AQ52"/>
  <c r="AP52"/>
  <c r="AO52"/>
  <c r="AN52"/>
  <c r="AM52"/>
  <c r="AJ52"/>
  <c r="AI52"/>
  <c r="AH52"/>
  <c r="AG52"/>
  <c r="AF52"/>
  <c r="AE52"/>
  <c r="AD52"/>
  <c r="AC52"/>
  <c r="AB52"/>
  <c r="Y52"/>
  <c r="X52"/>
  <c r="W52"/>
  <c r="V52"/>
  <c r="U52"/>
  <c r="T52"/>
  <c r="S52"/>
  <c r="R52"/>
  <c r="Q52"/>
  <c r="P52"/>
  <c r="O52"/>
  <c r="N36"/>
  <c r="M36"/>
  <c r="L36"/>
  <c r="K36"/>
  <c r="J36"/>
  <c r="I36"/>
  <c r="H36"/>
  <c r="G36"/>
  <c r="F36"/>
  <c r="E36"/>
  <c r="D36"/>
  <c r="C36"/>
  <c r="B36"/>
  <c r="N35"/>
  <c r="N52" s="1"/>
  <c r="M35"/>
  <c r="M52" s="1"/>
  <c r="L35"/>
  <c r="L52" s="1"/>
  <c r="K35"/>
  <c r="K52" s="1"/>
  <c r="J35"/>
  <c r="J52" s="1"/>
  <c r="I35"/>
  <c r="I52" s="1"/>
  <c r="H35"/>
  <c r="H52" s="1"/>
  <c r="G35"/>
  <c r="G52" s="1"/>
  <c r="F35"/>
  <c r="F52" s="1"/>
  <c r="E35"/>
  <c r="E52" s="1"/>
  <c r="D35"/>
  <c r="D52" s="1"/>
  <c r="C35"/>
  <c r="B35"/>
  <c r="CI34"/>
  <c r="CI51" s="1"/>
  <c r="CH34"/>
  <c r="CH51" s="1"/>
  <c r="CG34"/>
  <c r="CG51" s="1"/>
  <c r="CF34"/>
  <c r="CF51" s="1"/>
  <c r="CE34"/>
  <c r="CE51" s="1"/>
  <c r="CD34"/>
  <c r="CD51" s="1"/>
  <c r="CC34"/>
  <c r="CC51" s="1"/>
  <c r="CB34"/>
  <c r="CB51" s="1"/>
  <c r="CA34"/>
  <c r="CA51" s="1"/>
  <c r="BZ34"/>
  <c r="BZ51" s="1"/>
  <c r="BW34"/>
  <c r="BW51" s="1"/>
  <c r="BO34"/>
  <c r="BO51" s="1"/>
  <c r="BK34"/>
  <c r="BK51" s="1"/>
  <c r="BJ34"/>
  <c r="BJ51" s="1"/>
  <c r="BI34"/>
  <c r="BI51" s="1"/>
  <c r="BH34"/>
  <c r="BH51" s="1"/>
  <c r="BG34"/>
  <c r="BG51" s="1"/>
  <c r="BF34"/>
  <c r="BF51" s="1"/>
  <c r="BE34"/>
  <c r="BE51" s="1"/>
  <c r="BD34"/>
  <c r="BD51" s="1"/>
  <c r="BC34"/>
  <c r="BC51" s="1"/>
  <c r="BB34"/>
  <c r="BB51" s="1"/>
  <c r="BA34"/>
  <c r="BA51" s="1"/>
  <c r="AZ34"/>
  <c r="AZ51" s="1"/>
  <c r="AY34"/>
  <c r="AY51" s="1"/>
  <c r="AX34"/>
  <c r="AX51" s="1"/>
  <c r="AW34"/>
  <c r="AW51" s="1"/>
  <c r="AV34"/>
  <c r="AV51" s="1"/>
  <c r="AU34"/>
  <c r="AU51" s="1"/>
  <c r="AT34"/>
  <c r="AT51" s="1"/>
  <c r="AS34"/>
  <c r="AS51" s="1"/>
  <c r="AR34"/>
  <c r="AR51" s="1"/>
  <c r="AQ34"/>
  <c r="AQ51" s="1"/>
  <c r="AP34"/>
  <c r="AP51" s="1"/>
  <c r="AO34"/>
  <c r="AO51" s="1"/>
  <c r="AN34"/>
  <c r="AN51" s="1"/>
  <c r="AM34"/>
  <c r="AM51" s="1"/>
  <c r="AL34"/>
  <c r="AL51" s="1"/>
  <c r="AK34"/>
  <c r="AK51" s="1"/>
  <c r="AJ34"/>
  <c r="AJ51" s="1"/>
  <c r="AI34"/>
  <c r="AI51" s="1"/>
  <c r="AH34"/>
  <c r="AH51" s="1"/>
  <c r="AG34"/>
  <c r="AG51" s="1"/>
  <c r="AF34"/>
  <c r="AF51" s="1"/>
  <c r="AE34"/>
  <c r="AE51" s="1"/>
  <c r="AD34"/>
  <c r="AD51" s="1"/>
  <c r="AC34"/>
  <c r="AC51" s="1"/>
  <c r="AB34"/>
  <c r="AB51" s="1"/>
  <c r="AA34"/>
  <c r="AA51" s="1"/>
  <c r="Z34"/>
  <c r="Z51" s="1"/>
  <c r="Y34"/>
  <c r="Y51" s="1"/>
  <c r="X34"/>
  <c r="X51" s="1"/>
  <c r="W34"/>
  <c r="W51" s="1"/>
  <c r="V34"/>
  <c r="V51" s="1"/>
  <c r="U34"/>
  <c r="U51" s="1"/>
  <c r="T34"/>
  <c r="T51" s="1"/>
  <c r="S34"/>
  <c r="S51" s="1"/>
  <c r="R34"/>
  <c r="R51" s="1"/>
  <c r="Q34"/>
  <c r="Q51" s="1"/>
  <c r="P34"/>
  <c r="P51" s="1"/>
  <c r="O34"/>
  <c r="O51" s="1"/>
  <c r="N34"/>
  <c r="N51" s="1"/>
  <c r="M34"/>
  <c r="M51" s="1"/>
  <c r="L34"/>
  <c r="L51" s="1"/>
  <c r="K34"/>
  <c r="K51" s="1"/>
  <c r="J34"/>
  <c r="J51" s="1"/>
  <c r="I34"/>
  <c r="I51" s="1"/>
  <c r="AR67" s="1"/>
  <c r="L121" s="1"/>
  <c r="H34"/>
  <c r="H51" s="1"/>
  <c r="AQ67" s="1"/>
  <c r="K121" s="1"/>
  <c r="G34"/>
  <c r="G51" s="1"/>
  <c r="AP67" s="1"/>
  <c r="J121" s="1"/>
  <c r="F34"/>
  <c r="F51" s="1"/>
  <c r="AO67" s="1"/>
  <c r="I121" s="1"/>
  <c r="E34"/>
  <c r="E51" s="1"/>
  <c r="AN67" s="1"/>
  <c r="H121" s="1"/>
  <c r="D34"/>
  <c r="D51" s="1"/>
  <c r="AM67" s="1"/>
  <c r="G121" s="1"/>
  <c r="C34"/>
  <c r="C51" s="1"/>
  <c r="AL67" s="1"/>
  <c r="F121" s="1"/>
  <c r="B34"/>
  <c r="B51" s="1"/>
  <c r="CI33"/>
  <c r="CI50" s="1"/>
  <c r="CH33"/>
  <c r="CH50" s="1"/>
  <c r="CG33"/>
  <c r="CG50" s="1"/>
  <c r="CF33"/>
  <c r="CF50" s="1"/>
  <c r="CE33"/>
  <c r="CE50" s="1"/>
  <c r="CD33"/>
  <c r="CD50" s="1"/>
  <c r="CC33"/>
  <c r="CC50" s="1"/>
  <c r="CB33"/>
  <c r="CB50" s="1"/>
  <c r="CA33"/>
  <c r="CA50" s="1"/>
  <c r="BZ33"/>
  <c r="BZ50" s="1"/>
  <c r="BY33"/>
  <c r="BY50" s="1"/>
  <c r="BX33"/>
  <c r="BX50" s="1"/>
  <c r="BW33"/>
  <c r="BW50" s="1"/>
  <c r="BV33"/>
  <c r="BV50" s="1"/>
  <c r="BU33"/>
  <c r="BU50" s="1"/>
  <c r="BT33"/>
  <c r="BT50" s="1"/>
  <c r="BS33"/>
  <c r="BS50" s="1"/>
  <c r="BR33"/>
  <c r="BR50" s="1"/>
  <c r="BQ33"/>
  <c r="BQ50" s="1"/>
  <c r="BP33"/>
  <c r="BP50" s="1"/>
  <c r="BO33"/>
  <c r="BO50" s="1"/>
  <c r="BN33"/>
  <c r="BN50" s="1"/>
  <c r="BM33"/>
  <c r="BM50" s="1"/>
  <c r="BL33"/>
  <c r="BL50" s="1"/>
  <c r="BK33"/>
  <c r="BK50" s="1"/>
  <c r="BJ33"/>
  <c r="BJ50" s="1"/>
  <c r="BI33"/>
  <c r="BI50" s="1"/>
  <c r="BH33"/>
  <c r="BH50" s="1"/>
  <c r="BG33"/>
  <c r="BG50" s="1"/>
  <c r="BF33"/>
  <c r="BF50" s="1"/>
  <c r="BE33"/>
  <c r="BE50" s="1"/>
  <c r="BD33"/>
  <c r="BD50" s="1"/>
  <c r="BC33"/>
  <c r="BC50" s="1"/>
  <c r="BB33"/>
  <c r="BB50" s="1"/>
  <c r="BA33"/>
  <c r="BA50" s="1"/>
  <c r="AZ33"/>
  <c r="AZ50" s="1"/>
  <c r="AY33"/>
  <c r="AY50" s="1"/>
  <c r="AX33"/>
  <c r="AX50" s="1"/>
  <c r="AW33"/>
  <c r="AW50" s="1"/>
  <c r="AV33"/>
  <c r="AV50" s="1"/>
  <c r="AU33"/>
  <c r="AU50" s="1"/>
  <c r="AT33"/>
  <c r="AT50" s="1"/>
  <c r="AS33"/>
  <c r="AS50" s="1"/>
  <c r="AR33"/>
  <c r="AR50" s="1"/>
  <c r="AQ33"/>
  <c r="AQ50" s="1"/>
  <c r="AP33"/>
  <c r="AP50" s="1"/>
  <c r="AO33"/>
  <c r="AO50" s="1"/>
  <c r="AN33"/>
  <c r="AN50" s="1"/>
  <c r="AM33"/>
  <c r="AM50" s="1"/>
  <c r="AL33"/>
  <c r="AL50" s="1"/>
  <c r="AK33"/>
  <c r="AK50" s="1"/>
  <c r="AJ33"/>
  <c r="AJ50" s="1"/>
  <c r="AI33"/>
  <c r="AI50" s="1"/>
  <c r="AH33"/>
  <c r="AH50" s="1"/>
  <c r="AG33"/>
  <c r="AG50" s="1"/>
  <c r="AF33"/>
  <c r="AF50" s="1"/>
  <c r="AE33"/>
  <c r="AE50" s="1"/>
  <c r="AD33"/>
  <c r="AD50" s="1"/>
  <c r="AC33"/>
  <c r="AC50" s="1"/>
  <c r="AB33"/>
  <c r="AB50" s="1"/>
  <c r="AA33"/>
  <c r="AA50" s="1"/>
  <c r="Z33"/>
  <c r="Z50" s="1"/>
  <c r="Y33"/>
  <c r="Y50" s="1"/>
  <c r="X33"/>
  <c r="X50" s="1"/>
  <c r="W33"/>
  <c r="W50" s="1"/>
  <c r="V33"/>
  <c r="V50" s="1"/>
  <c r="U33"/>
  <c r="U50" s="1"/>
  <c r="T33"/>
  <c r="T50" s="1"/>
  <c r="S33"/>
  <c r="S50" s="1"/>
  <c r="R33"/>
  <c r="R50" s="1"/>
  <c r="Q33"/>
  <c r="Q50" s="1"/>
  <c r="P33"/>
  <c r="P50" s="1"/>
  <c r="O33"/>
  <c r="O50" s="1"/>
  <c r="N33"/>
  <c r="N50" s="1"/>
  <c r="M33"/>
  <c r="M50" s="1"/>
  <c r="L33"/>
  <c r="L50" s="1"/>
  <c r="K33"/>
  <c r="K50" s="1"/>
  <c r="J33"/>
  <c r="J50" s="1"/>
  <c r="I33"/>
  <c r="I50" s="1"/>
  <c r="AR66" s="1"/>
  <c r="L120" s="1"/>
  <c r="H33"/>
  <c r="H50" s="1"/>
  <c r="AQ66" s="1"/>
  <c r="K120" s="1"/>
  <c r="G33"/>
  <c r="G50" s="1"/>
  <c r="F33"/>
  <c r="F50" s="1"/>
  <c r="AO66" s="1"/>
  <c r="I120" s="1"/>
  <c r="E33"/>
  <c r="E50" s="1"/>
  <c r="AN66" s="1"/>
  <c r="H120" s="1"/>
  <c r="D33"/>
  <c r="D50" s="1"/>
  <c r="AM66" s="1"/>
  <c r="G120" s="1"/>
  <c r="C33"/>
  <c r="C50" s="1"/>
  <c r="AL66" s="1"/>
  <c r="F120" s="1"/>
  <c r="B33"/>
  <c r="B50" s="1"/>
  <c r="CI32"/>
  <c r="CI49" s="1"/>
  <c r="CH32"/>
  <c r="CH49" s="1"/>
  <c r="CG32"/>
  <c r="CG49" s="1"/>
  <c r="CF32"/>
  <c r="CF49" s="1"/>
  <c r="CE32"/>
  <c r="CE49" s="1"/>
  <c r="CD32"/>
  <c r="CD49" s="1"/>
  <c r="CC32"/>
  <c r="CC49" s="1"/>
  <c r="CB32"/>
  <c r="CB49" s="1"/>
  <c r="CA32"/>
  <c r="CA49" s="1"/>
  <c r="BZ32"/>
  <c r="BZ49" s="1"/>
  <c r="BY32"/>
  <c r="BY49" s="1"/>
  <c r="BX32"/>
  <c r="BX49" s="1"/>
  <c r="BW32"/>
  <c r="BW49" s="1"/>
  <c r="BV32"/>
  <c r="BV49" s="1"/>
  <c r="BU32"/>
  <c r="BU49" s="1"/>
  <c r="BT32"/>
  <c r="BT49" s="1"/>
  <c r="BS32"/>
  <c r="BS49" s="1"/>
  <c r="BR32"/>
  <c r="BR49" s="1"/>
  <c r="BQ32"/>
  <c r="BQ49" s="1"/>
  <c r="BP32"/>
  <c r="BP49" s="1"/>
  <c r="BO32"/>
  <c r="BO49" s="1"/>
  <c r="BN32"/>
  <c r="BN49" s="1"/>
  <c r="BM32"/>
  <c r="BM49" s="1"/>
  <c r="BL32"/>
  <c r="BL49" s="1"/>
  <c r="BK32"/>
  <c r="BK49" s="1"/>
  <c r="BJ32"/>
  <c r="BJ49" s="1"/>
  <c r="BI32"/>
  <c r="BI49" s="1"/>
  <c r="BH32"/>
  <c r="BH49" s="1"/>
  <c r="BG32"/>
  <c r="BG49" s="1"/>
  <c r="BF32"/>
  <c r="BF49" s="1"/>
  <c r="BE32"/>
  <c r="BE49" s="1"/>
  <c r="BD32"/>
  <c r="BD49" s="1"/>
  <c r="BC32"/>
  <c r="BC49" s="1"/>
  <c r="BB32"/>
  <c r="BB49" s="1"/>
  <c r="BA32"/>
  <c r="BA49" s="1"/>
  <c r="AZ32"/>
  <c r="AZ49" s="1"/>
  <c r="AY32"/>
  <c r="AY49" s="1"/>
  <c r="AX32"/>
  <c r="AX49" s="1"/>
  <c r="AW32"/>
  <c r="AW49" s="1"/>
  <c r="AV32"/>
  <c r="AV49" s="1"/>
  <c r="AU32"/>
  <c r="AU49" s="1"/>
  <c r="AT32"/>
  <c r="AT49" s="1"/>
  <c r="AS32"/>
  <c r="AS49" s="1"/>
  <c r="AR32"/>
  <c r="AR49" s="1"/>
  <c r="AQ32"/>
  <c r="AQ49" s="1"/>
  <c r="AP32"/>
  <c r="AP49" s="1"/>
  <c r="AO32"/>
  <c r="AO49" s="1"/>
  <c r="AN32"/>
  <c r="AN49" s="1"/>
  <c r="AM32"/>
  <c r="AM49" s="1"/>
  <c r="AL32"/>
  <c r="AL49" s="1"/>
  <c r="AK32"/>
  <c r="AK49" s="1"/>
  <c r="AJ32"/>
  <c r="AJ49" s="1"/>
  <c r="AI32"/>
  <c r="AI49" s="1"/>
  <c r="AH32"/>
  <c r="AH49" s="1"/>
  <c r="AG32"/>
  <c r="AG49" s="1"/>
  <c r="AF32"/>
  <c r="AF49" s="1"/>
  <c r="AE32"/>
  <c r="AE49" s="1"/>
  <c r="AD32"/>
  <c r="AD49" s="1"/>
  <c r="AC32"/>
  <c r="AC49" s="1"/>
  <c r="AB32"/>
  <c r="AB49" s="1"/>
  <c r="AA32"/>
  <c r="AA49" s="1"/>
  <c r="Z32"/>
  <c r="Z49" s="1"/>
  <c r="Y32"/>
  <c r="Y49" s="1"/>
  <c r="X32"/>
  <c r="X49" s="1"/>
  <c r="W32"/>
  <c r="W49" s="1"/>
  <c r="V32"/>
  <c r="V49" s="1"/>
  <c r="U32"/>
  <c r="U49" s="1"/>
  <c r="T32"/>
  <c r="T49" s="1"/>
  <c r="S32"/>
  <c r="S49" s="1"/>
  <c r="R32"/>
  <c r="R49" s="1"/>
  <c r="Q32"/>
  <c r="Q49" s="1"/>
  <c r="P32"/>
  <c r="P49" s="1"/>
  <c r="O32"/>
  <c r="O49" s="1"/>
  <c r="N32"/>
  <c r="N49" s="1"/>
  <c r="M32"/>
  <c r="M49" s="1"/>
  <c r="L32"/>
  <c r="L49" s="1"/>
  <c r="K32"/>
  <c r="K49" s="1"/>
  <c r="J32"/>
  <c r="J49" s="1"/>
  <c r="I32"/>
  <c r="I49" s="1"/>
  <c r="AR65" s="1"/>
  <c r="L119" s="1"/>
  <c r="H32"/>
  <c r="H49" s="1"/>
  <c r="AQ65" s="1"/>
  <c r="K119" s="1"/>
  <c r="G32"/>
  <c r="G49" s="1"/>
  <c r="AP65" s="1"/>
  <c r="J119" s="1"/>
  <c r="F32"/>
  <c r="F49" s="1"/>
  <c r="AO65" s="1"/>
  <c r="I119" s="1"/>
  <c r="E32"/>
  <c r="E49" s="1"/>
  <c r="AN65" s="1"/>
  <c r="H119" s="1"/>
  <c r="D32"/>
  <c r="D49" s="1"/>
  <c r="AM65" s="1"/>
  <c r="G119" s="1"/>
  <c r="C32"/>
  <c r="C49" s="1"/>
  <c r="AL65" s="1"/>
  <c r="F119" s="1"/>
  <c r="B32"/>
  <c r="B49" s="1"/>
  <c r="CI31"/>
  <c r="CI48" s="1"/>
  <c r="CH31"/>
  <c r="CH48" s="1"/>
  <c r="CG31"/>
  <c r="CG48" s="1"/>
  <c r="CF31"/>
  <c r="CF48" s="1"/>
  <c r="CE31"/>
  <c r="CE48" s="1"/>
  <c r="CD31"/>
  <c r="CD48" s="1"/>
  <c r="CC31"/>
  <c r="CC48" s="1"/>
  <c r="CB31"/>
  <c r="CB48" s="1"/>
  <c r="CA31"/>
  <c r="CA48" s="1"/>
  <c r="BZ31"/>
  <c r="BZ48" s="1"/>
  <c r="BY31"/>
  <c r="BY48" s="1"/>
  <c r="BX31"/>
  <c r="BX48" s="1"/>
  <c r="BW31"/>
  <c r="BW48" s="1"/>
  <c r="BV31"/>
  <c r="BV48" s="1"/>
  <c r="BU31"/>
  <c r="BU48" s="1"/>
  <c r="BT31"/>
  <c r="BT48" s="1"/>
  <c r="BS31"/>
  <c r="BS48" s="1"/>
  <c r="BR31"/>
  <c r="BR48" s="1"/>
  <c r="BQ31"/>
  <c r="BQ48" s="1"/>
  <c r="BP31"/>
  <c r="BP48" s="1"/>
  <c r="BO31"/>
  <c r="BO48" s="1"/>
  <c r="BN31"/>
  <c r="BN48" s="1"/>
  <c r="BM31"/>
  <c r="BM48" s="1"/>
  <c r="BL31"/>
  <c r="BL48" s="1"/>
  <c r="BK31"/>
  <c r="BK48" s="1"/>
  <c r="BJ31"/>
  <c r="BJ48" s="1"/>
  <c r="BI31"/>
  <c r="BI48" s="1"/>
  <c r="BH31"/>
  <c r="BH48" s="1"/>
  <c r="BG31"/>
  <c r="BG48" s="1"/>
  <c r="BF31"/>
  <c r="BF48" s="1"/>
  <c r="BE31"/>
  <c r="BE48" s="1"/>
  <c r="BD31"/>
  <c r="BD48" s="1"/>
  <c r="BC31"/>
  <c r="BC48" s="1"/>
  <c r="BB31"/>
  <c r="BB48" s="1"/>
  <c r="BA31"/>
  <c r="BA48" s="1"/>
  <c r="AZ31"/>
  <c r="AZ48" s="1"/>
  <c r="AY31"/>
  <c r="AY48" s="1"/>
  <c r="AX31"/>
  <c r="AX48" s="1"/>
  <c r="AW31"/>
  <c r="AW48" s="1"/>
  <c r="AV31"/>
  <c r="AV48" s="1"/>
  <c r="AU31"/>
  <c r="AU48" s="1"/>
  <c r="AT31"/>
  <c r="AT48" s="1"/>
  <c r="AS31"/>
  <c r="AS48" s="1"/>
  <c r="AR31"/>
  <c r="AR48" s="1"/>
  <c r="AQ31"/>
  <c r="AQ48" s="1"/>
  <c r="AP31"/>
  <c r="AP48" s="1"/>
  <c r="AO31"/>
  <c r="AO48" s="1"/>
  <c r="AN31"/>
  <c r="AN48" s="1"/>
  <c r="AM31"/>
  <c r="AM48" s="1"/>
  <c r="AL31"/>
  <c r="AL48" s="1"/>
  <c r="AK31"/>
  <c r="AK48" s="1"/>
  <c r="AJ31"/>
  <c r="AJ48" s="1"/>
  <c r="AI31"/>
  <c r="AI48" s="1"/>
  <c r="AH31"/>
  <c r="AH48" s="1"/>
  <c r="AG31"/>
  <c r="AG48" s="1"/>
  <c r="AF31"/>
  <c r="AF48" s="1"/>
  <c r="AE31"/>
  <c r="AE48" s="1"/>
  <c r="AD31"/>
  <c r="AD48" s="1"/>
  <c r="AC31"/>
  <c r="AC48" s="1"/>
  <c r="AB31"/>
  <c r="AB48" s="1"/>
  <c r="AA31"/>
  <c r="AA48" s="1"/>
  <c r="Z31"/>
  <c r="Z48" s="1"/>
  <c r="Y31"/>
  <c r="Y48" s="1"/>
  <c r="X31"/>
  <c r="X48" s="1"/>
  <c r="W31"/>
  <c r="W48" s="1"/>
  <c r="V31"/>
  <c r="V48" s="1"/>
  <c r="U31"/>
  <c r="U48" s="1"/>
  <c r="T31"/>
  <c r="T48" s="1"/>
  <c r="S31"/>
  <c r="S48" s="1"/>
  <c r="R31"/>
  <c r="R48" s="1"/>
  <c r="Q31"/>
  <c r="Q48" s="1"/>
  <c r="P31"/>
  <c r="P48" s="1"/>
  <c r="O31"/>
  <c r="O48" s="1"/>
  <c r="N31"/>
  <c r="N48" s="1"/>
  <c r="M31"/>
  <c r="M48" s="1"/>
  <c r="L31"/>
  <c r="L48" s="1"/>
  <c r="K31"/>
  <c r="K48" s="1"/>
  <c r="J31"/>
  <c r="J48" s="1"/>
  <c r="I31"/>
  <c r="I48" s="1"/>
  <c r="AR64" s="1"/>
  <c r="L118" s="1"/>
  <c r="H31"/>
  <c r="H48" s="1"/>
  <c r="G31"/>
  <c r="G48" s="1"/>
  <c r="AP64" s="1"/>
  <c r="J118" s="1"/>
  <c r="F31"/>
  <c r="F48" s="1"/>
  <c r="AO64" s="1"/>
  <c r="I118" s="1"/>
  <c r="E31"/>
  <c r="E48" s="1"/>
  <c r="AN64" s="1"/>
  <c r="H118" s="1"/>
  <c r="D31"/>
  <c r="D48" s="1"/>
  <c r="C31"/>
  <c r="C48" s="1"/>
  <c r="AL64" s="1"/>
  <c r="F118" s="1"/>
  <c r="B31"/>
  <c r="B48" s="1"/>
  <c r="CI30"/>
  <c r="CI47" s="1"/>
  <c r="CH30"/>
  <c r="CH47" s="1"/>
  <c r="CG30"/>
  <c r="CG47" s="1"/>
  <c r="CF30"/>
  <c r="CF47" s="1"/>
  <c r="CE30"/>
  <c r="CE47" s="1"/>
  <c r="CD30"/>
  <c r="CD47" s="1"/>
  <c r="CC30"/>
  <c r="CC47" s="1"/>
  <c r="CB30"/>
  <c r="CB47" s="1"/>
  <c r="CA30"/>
  <c r="CA47" s="1"/>
  <c r="BZ30"/>
  <c r="BZ47" s="1"/>
  <c r="BY30"/>
  <c r="BY47" s="1"/>
  <c r="BX30"/>
  <c r="BX47" s="1"/>
  <c r="BW30"/>
  <c r="BW47" s="1"/>
  <c r="BV30"/>
  <c r="BV47" s="1"/>
  <c r="BU30"/>
  <c r="BU47" s="1"/>
  <c r="BT30"/>
  <c r="BT47" s="1"/>
  <c r="BS30"/>
  <c r="BS47" s="1"/>
  <c r="BR30"/>
  <c r="BR47" s="1"/>
  <c r="BQ30"/>
  <c r="BQ47" s="1"/>
  <c r="BP30"/>
  <c r="BP47" s="1"/>
  <c r="BO30"/>
  <c r="BO47" s="1"/>
  <c r="BN30"/>
  <c r="BN47" s="1"/>
  <c r="BM30"/>
  <c r="BM47" s="1"/>
  <c r="BL30"/>
  <c r="BL47" s="1"/>
  <c r="BK30"/>
  <c r="BK47" s="1"/>
  <c r="BJ30"/>
  <c r="BJ47" s="1"/>
  <c r="BI30"/>
  <c r="BI47" s="1"/>
  <c r="BH30"/>
  <c r="BH47" s="1"/>
  <c r="BG30"/>
  <c r="BG47" s="1"/>
  <c r="BF30"/>
  <c r="BF47" s="1"/>
  <c r="BE30"/>
  <c r="BE47" s="1"/>
  <c r="BD30"/>
  <c r="BD47" s="1"/>
  <c r="BC30"/>
  <c r="BC47" s="1"/>
  <c r="BB30"/>
  <c r="BB47" s="1"/>
  <c r="BA30"/>
  <c r="BA47" s="1"/>
  <c r="AZ30"/>
  <c r="AZ47" s="1"/>
  <c r="AY30"/>
  <c r="AY47" s="1"/>
  <c r="AX30"/>
  <c r="AX47" s="1"/>
  <c r="AW30"/>
  <c r="AW47" s="1"/>
  <c r="AV30"/>
  <c r="AV47" s="1"/>
  <c r="AU30"/>
  <c r="AU47" s="1"/>
  <c r="AT30"/>
  <c r="AT47" s="1"/>
  <c r="AS30"/>
  <c r="AS47" s="1"/>
  <c r="AR30"/>
  <c r="AR47" s="1"/>
  <c r="AQ30"/>
  <c r="AQ47" s="1"/>
  <c r="AP30"/>
  <c r="AP47" s="1"/>
  <c r="AO30"/>
  <c r="AO47" s="1"/>
  <c r="AN30"/>
  <c r="AN47" s="1"/>
  <c r="AM30"/>
  <c r="AM47" s="1"/>
  <c r="AL30"/>
  <c r="AL47" s="1"/>
  <c r="AK30"/>
  <c r="AK47" s="1"/>
  <c r="AJ30"/>
  <c r="AJ47" s="1"/>
  <c r="AI30"/>
  <c r="AI47" s="1"/>
  <c r="AG30"/>
  <c r="AG47" s="1"/>
  <c r="AF30"/>
  <c r="AF47" s="1"/>
  <c r="AE30"/>
  <c r="AE47" s="1"/>
  <c r="AD30"/>
  <c r="AD47" s="1"/>
  <c r="AC30"/>
  <c r="AC47" s="1"/>
  <c r="AB30"/>
  <c r="AB47" s="1"/>
  <c r="AA30"/>
  <c r="AA47" s="1"/>
  <c r="Z30"/>
  <c r="Z47" s="1"/>
  <c r="Y30"/>
  <c r="Y47" s="1"/>
  <c r="X30"/>
  <c r="X47" s="1"/>
  <c r="W30"/>
  <c r="W47" s="1"/>
  <c r="V30"/>
  <c r="V47" s="1"/>
  <c r="U30"/>
  <c r="U47" s="1"/>
  <c r="T30"/>
  <c r="T47" s="1"/>
  <c r="S30"/>
  <c r="S47" s="1"/>
  <c r="R30"/>
  <c r="R47" s="1"/>
  <c r="Q30"/>
  <c r="Q47" s="1"/>
  <c r="P30"/>
  <c r="P47" s="1"/>
  <c r="O30"/>
  <c r="O47" s="1"/>
  <c r="N30"/>
  <c r="N47" s="1"/>
  <c r="M30"/>
  <c r="M47" s="1"/>
  <c r="L30"/>
  <c r="L47" s="1"/>
  <c r="K30"/>
  <c r="K47" s="1"/>
  <c r="J30"/>
  <c r="J47" s="1"/>
  <c r="I30"/>
  <c r="I47" s="1"/>
  <c r="AR63" s="1"/>
  <c r="L117" s="1"/>
  <c r="H30"/>
  <c r="H47" s="1"/>
  <c r="AQ63" s="1"/>
  <c r="K117" s="1"/>
  <c r="G30"/>
  <c r="G47" s="1"/>
  <c r="AP63" s="1"/>
  <c r="J117" s="1"/>
  <c r="F30"/>
  <c r="F47" s="1"/>
  <c r="AO63" s="1"/>
  <c r="I117" s="1"/>
  <c r="E30"/>
  <c r="E47" s="1"/>
  <c r="AN63" s="1"/>
  <c r="H117" s="1"/>
  <c r="D30"/>
  <c r="D47" s="1"/>
  <c r="AM63" s="1"/>
  <c r="G117" s="1"/>
  <c r="C30"/>
  <c r="C47" s="1"/>
  <c r="AL63" s="1"/>
  <c r="F117" s="1"/>
  <c r="B30"/>
  <c r="B47" s="1"/>
  <c r="CI29"/>
  <c r="CI46" s="1"/>
  <c r="CH29"/>
  <c r="CH46" s="1"/>
  <c r="CG29"/>
  <c r="CG46" s="1"/>
  <c r="CF29"/>
  <c r="CF46" s="1"/>
  <c r="CE29"/>
  <c r="CE46" s="1"/>
  <c r="CD29"/>
  <c r="CD46" s="1"/>
  <c r="CC29"/>
  <c r="CC46" s="1"/>
  <c r="CB29"/>
  <c r="CB46" s="1"/>
  <c r="CA29"/>
  <c r="CA46" s="1"/>
  <c r="BZ29"/>
  <c r="BZ46" s="1"/>
  <c r="BY29"/>
  <c r="BY46" s="1"/>
  <c r="BX29"/>
  <c r="BX46" s="1"/>
  <c r="BW29"/>
  <c r="BW46" s="1"/>
  <c r="BS29"/>
  <c r="BS46" s="1"/>
  <c r="BR29"/>
  <c r="BR46" s="1"/>
  <c r="BQ29"/>
  <c r="BQ46" s="1"/>
  <c r="BP29"/>
  <c r="BP46" s="1"/>
  <c r="BO29"/>
  <c r="BO46" s="1"/>
  <c r="BN29"/>
  <c r="BN46" s="1"/>
  <c r="BM29"/>
  <c r="BM46" s="1"/>
  <c r="BL29"/>
  <c r="BL46" s="1"/>
  <c r="BK29"/>
  <c r="BK46" s="1"/>
  <c r="BJ29"/>
  <c r="BJ46" s="1"/>
  <c r="BI29"/>
  <c r="BI46" s="1"/>
  <c r="BH29"/>
  <c r="BH46" s="1"/>
  <c r="BG29"/>
  <c r="BG46" s="1"/>
  <c r="BF29"/>
  <c r="BF46" s="1"/>
  <c r="BE29"/>
  <c r="BE46" s="1"/>
  <c r="BD29"/>
  <c r="BD46" s="1"/>
  <c r="BC29"/>
  <c r="BC46" s="1"/>
  <c r="BB29"/>
  <c r="BB46" s="1"/>
  <c r="BA29"/>
  <c r="BA46" s="1"/>
  <c r="AZ29"/>
  <c r="AZ46" s="1"/>
  <c r="AY29"/>
  <c r="AY46" s="1"/>
  <c r="AX29"/>
  <c r="AX46" s="1"/>
  <c r="AW29"/>
  <c r="AW46" s="1"/>
  <c r="AV29"/>
  <c r="AV46" s="1"/>
  <c r="AU29"/>
  <c r="AU46" s="1"/>
  <c r="AT29"/>
  <c r="AT46" s="1"/>
  <c r="AS29"/>
  <c r="AS46" s="1"/>
  <c r="AR29"/>
  <c r="AR46" s="1"/>
  <c r="AQ29"/>
  <c r="AQ46" s="1"/>
  <c r="AP29"/>
  <c r="AP46" s="1"/>
  <c r="AO29"/>
  <c r="AO46" s="1"/>
  <c r="AN29"/>
  <c r="AN46" s="1"/>
  <c r="AM29"/>
  <c r="AM46" s="1"/>
  <c r="AL29"/>
  <c r="AL46" s="1"/>
  <c r="AK29"/>
  <c r="AK46" s="1"/>
  <c r="AJ29"/>
  <c r="AJ46" s="1"/>
  <c r="AI29"/>
  <c r="AI46" s="1"/>
  <c r="AH29"/>
  <c r="AH46" s="1"/>
  <c r="AG29"/>
  <c r="AG46" s="1"/>
  <c r="AF29"/>
  <c r="AF46" s="1"/>
  <c r="AE29"/>
  <c r="AE46" s="1"/>
  <c r="AD29"/>
  <c r="AD46" s="1"/>
  <c r="AC29"/>
  <c r="AC46" s="1"/>
  <c r="AB29"/>
  <c r="AB46" s="1"/>
  <c r="AA29"/>
  <c r="AA46" s="1"/>
  <c r="Z29"/>
  <c r="Z46" s="1"/>
  <c r="Y29"/>
  <c r="Y46" s="1"/>
  <c r="X29"/>
  <c r="X46" s="1"/>
  <c r="W29"/>
  <c r="W46" s="1"/>
  <c r="V29"/>
  <c r="V46" s="1"/>
  <c r="U29"/>
  <c r="U46" s="1"/>
  <c r="T29"/>
  <c r="T46" s="1"/>
  <c r="S29"/>
  <c r="S46" s="1"/>
  <c r="R29"/>
  <c r="R46" s="1"/>
  <c r="Q29"/>
  <c r="Q46" s="1"/>
  <c r="P29"/>
  <c r="P46" s="1"/>
  <c r="O29"/>
  <c r="O46" s="1"/>
  <c r="N29"/>
  <c r="N46" s="1"/>
  <c r="M29"/>
  <c r="M46" s="1"/>
  <c r="L29"/>
  <c r="L46" s="1"/>
  <c r="K29"/>
  <c r="K46" s="1"/>
  <c r="J29"/>
  <c r="J46" s="1"/>
  <c r="I29"/>
  <c r="I46" s="1"/>
  <c r="AR62" s="1"/>
  <c r="L116" s="1"/>
  <c r="H29"/>
  <c r="H46" s="1"/>
  <c r="AQ62" s="1"/>
  <c r="K116" s="1"/>
  <c r="G29"/>
  <c r="G46" s="1"/>
  <c r="AP62" s="1"/>
  <c r="J116" s="1"/>
  <c r="F29"/>
  <c r="F46" s="1"/>
  <c r="AO62" s="1"/>
  <c r="I116" s="1"/>
  <c r="E29"/>
  <c r="E46" s="1"/>
  <c r="AN62" s="1"/>
  <c r="H116" s="1"/>
  <c r="D29"/>
  <c r="D46" s="1"/>
  <c r="AM62" s="1"/>
  <c r="G116" s="1"/>
  <c r="C29"/>
  <c r="C46" s="1"/>
  <c r="AL62" s="1"/>
  <c r="F116" s="1"/>
  <c r="B29"/>
  <c r="B46" s="1"/>
  <c r="CI28"/>
  <c r="CI45" s="1"/>
  <c r="CH28"/>
  <c r="CH45" s="1"/>
  <c r="CG28"/>
  <c r="CG45" s="1"/>
  <c r="CF28"/>
  <c r="CF45" s="1"/>
  <c r="CE28"/>
  <c r="CE45" s="1"/>
  <c r="CD28"/>
  <c r="CD45" s="1"/>
  <c r="CC28"/>
  <c r="CC45" s="1"/>
  <c r="CB28"/>
  <c r="CB45" s="1"/>
  <c r="CA28"/>
  <c r="CA45" s="1"/>
  <c r="BZ28"/>
  <c r="BZ45" s="1"/>
  <c r="BY28"/>
  <c r="BY45" s="1"/>
  <c r="BX28"/>
  <c r="BX45" s="1"/>
  <c r="BW28"/>
  <c r="BW45" s="1"/>
  <c r="BV28"/>
  <c r="BV45" s="1"/>
  <c r="BU28"/>
  <c r="BU45" s="1"/>
  <c r="BT28"/>
  <c r="BT45" s="1"/>
  <c r="BS28"/>
  <c r="BS45" s="1"/>
  <c r="BR28"/>
  <c r="BR45" s="1"/>
  <c r="BQ28"/>
  <c r="BQ45" s="1"/>
  <c r="BP28"/>
  <c r="BP45" s="1"/>
  <c r="BO28"/>
  <c r="BO45" s="1"/>
  <c r="BN28"/>
  <c r="BN45" s="1"/>
  <c r="BM28"/>
  <c r="BM45" s="1"/>
  <c r="BL28"/>
  <c r="BL45" s="1"/>
  <c r="BK28"/>
  <c r="BK45" s="1"/>
  <c r="BJ28"/>
  <c r="BJ45" s="1"/>
  <c r="BI28"/>
  <c r="BI45" s="1"/>
  <c r="BH28"/>
  <c r="BH45" s="1"/>
  <c r="BG28"/>
  <c r="BG45" s="1"/>
  <c r="BF28"/>
  <c r="BF45" s="1"/>
  <c r="BE28"/>
  <c r="BE45" s="1"/>
  <c r="BD28"/>
  <c r="BD45" s="1"/>
  <c r="BC28"/>
  <c r="BC45" s="1"/>
  <c r="BB28"/>
  <c r="BB45" s="1"/>
  <c r="BA28"/>
  <c r="BA45" s="1"/>
  <c r="AZ28"/>
  <c r="AZ45" s="1"/>
  <c r="AY28"/>
  <c r="AY45" s="1"/>
  <c r="AX28"/>
  <c r="AX45" s="1"/>
  <c r="AW28"/>
  <c r="AW45" s="1"/>
  <c r="AV28"/>
  <c r="AV45" s="1"/>
  <c r="AU28"/>
  <c r="AU45" s="1"/>
  <c r="AT28"/>
  <c r="AT45" s="1"/>
  <c r="AS28"/>
  <c r="AS45" s="1"/>
  <c r="AR28"/>
  <c r="AR45" s="1"/>
  <c r="AQ28"/>
  <c r="AQ45" s="1"/>
  <c r="AP28"/>
  <c r="AP45" s="1"/>
  <c r="AO28"/>
  <c r="AO45" s="1"/>
  <c r="AN28"/>
  <c r="AN45" s="1"/>
  <c r="AM28"/>
  <c r="AM45" s="1"/>
  <c r="AL28"/>
  <c r="AL45" s="1"/>
  <c r="AK28"/>
  <c r="AK45" s="1"/>
  <c r="AJ28"/>
  <c r="AJ45" s="1"/>
  <c r="AI28"/>
  <c r="AI45" s="1"/>
  <c r="AH28"/>
  <c r="AH45" s="1"/>
  <c r="AG28"/>
  <c r="AG45" s="1"/>
  <c r="AF28"/>
  <c r="AF45" s="1"/>
  <c r="AE28"/>
  <c r="AE45" s="1"/>
  <c r="AD28"/>
  <c r="AD45" s="1"/>
  <c r="AC28"/>
  <c r="AC45" s="1"/>
  <c r="AB28"/>
  <c r="AB45" s="1"/>
  <c r="AA28"/>
  <c r="AA45" s="1"/>
  <c r="Z28"/>
  <c r="Z45" s="1"/>
  <c r="Y28"/>
  <c r="Y45" s="1"/>
  <c r="X28"/>
  <c r="X45" s="1"/>
  <c r="W28"/>
  <c r="W45" s="1"/>
  <c r="V28"/>
  <c r="V45" s="1"/>
  <c r="U28"/>
  <c r="U45" s="1"/>
  <c r="T28"/>
  <c r="T45" s="1"/>
  <c r="S28"/>
  <c r="S45" s="1"/>
  <c r="R28"/>
  <c r="R45" s="1"/>
  <c r="Q28"/>
  <c r="Q45" s="1"/>
  <c r="P28"/>
  <c r="P45" s="1"/>
  <c r="O28"/>
  <c r="O45" s="1"/>
  <c r="N28"/>
  <c r="N45" s="1"/>
  <c r="M28"/>
  <c r="M45" s="1"/>
  <c r="L28"/>
  <c r="L45" s="1"/>
  <c r="K28"/>
  <c r="K45" s="1"/>
  <c r="J28"/>
  <c r="J45" s="1"/>
  <c r="I28"/>
  <c r="I45" s="1"/>
  <c r="AR61" s="1"/>
  <c r="L115" s="1"/>
  <c r="H28"/>
  <c r="H45" s="1"/>
  <c r="AQ61" s="1"/>
  <c r="K115" s="1"/>
  <c r="G28"/>
  <c r="G45" s="1"/>
  <c r="AP61" s="1"/>
  <c r="J115" s="1"/>
  <c r="F28"/>
  <c r="F45" s="1"/>
  <c r="AO61" s="1"/>
  <c r="I115" s="1"/>
  <c r="E28"/>
  <c r="E45" s="1"/>
  <c r="AN61" s="1"/>
  <c r="H115" s="1"/>
  <c r="D28"/>
  <c r="D45" s="1"/>
  <c r="AM61" s="1"/>
  <c r="G115" s="1"/>
  <c r="C28"/>
  <c r="C45" s="1"/>
  <c r="AL61" s="1"/>
  <c r="F115" s="1"/>
  <c r="B28"/>
  <c r="B45" s="1"/>
  <c r="CI27"/>
  <c r="CI44" s="1"/>
  <c r="CH27"/>
  <c r="CH44" s="1"/>
  <c r="CG27"/>
  <c r="CG44" s="1"/>
  <c r="CF27"/>
  <c r="CF44" s="1"/>
  <c r="CE27"/>
  <c r="CE44" s="1"/>
  <c r="CD27"/>
  <c r="CD44" s="1"/>
  <c r="CC27"/>
  <c r="CC44" s="1"/>
  <c r="CB27"/>
  <c r="CB44" s="1"/>
  <c r="CA27"/>
  <c r="CA44" s="1"/>
  <c r="BZ27"/>
  <c r="BZ44" s="1"/>
  <c r="BY27"/>
  <c r="BY44" s="1"/>
  <c r="BX27"/>
  <c r="BX44" s="1"/>
  <c r="BW27"/>
  <c r="BW44" s="1"/>
  <c r="BV27"/>
  <c r="BV44" s="1"/>
  <c r="BU27"/>
  <c r="BU44" s="1"/>
  <c r="BT27"/>
  <c r="BT44" s="1"/>
  <c r="BS27"/>
  <c r="BS44" s="1"/>
  <c r="BR27"/>
  <c r="BR44" s="1"/>
  <c r="BQ27"/>
  <c r="BQ44" s="1"/>
  <c r="BP27"/>
  <c r="BP44" s="1"/>
  <c r="BO27"/>
  <c r="BO44" s="1"/>
  <c r="BN27"/>
  <c r="BN44" s="1"/>
  <c r="BM27"/>
  <c r="BM44" s="1"/>
  <c r="BL27"/>
  <c r="BL44" s="1"/>
  <c r="BK27"/>
  <c r="BK44" s="1"/>
  <c r="BJ27"/>
  <c r="BJ44" s="1"/>
  <c r="BI27"/>
  <c r="BI44" s="1"/>
  <c r="BH27"/>
  <c r="BH44" s="1"/>
  <c r="BG27"/>
  <c r="BG44" s="1"/>
  <c r="BF27"/>
  <c r="BF44" s="1"/>
  <c r="BE27"/>
  <c r="BE44" s="1"/>
  <c r="BD27"/>
  <c r="BD44" s="1"/>
  <c r="BC27"/>
  <c r="BC44" s="1"/>
  <c r="BB27"/>
  <c r="BB44" s="1"/>
  <c r="BA27"/>
  <c r="BA44" s="1"/>
  <c r="AZ27"/>
  <c r="AZ44" s="1"/>
  <c r="AY27"/>
  <c r="AY44" s="1"/>
  <c r="AX27"/>
  <c r="AX44" s="1"/>
  <c r="AW27"/>
  <c r="AW44" s="1"/>
  <c r="AV27"/>
  <c r="AV44" s="1"/>
  <c r="AU27"/>
  <c r="AU44" s="1"/>
  <c r="AT27"/>
  <c r="AT44" s="1"/>
  <c r="AS27"/>
  <c r="AS44" s="1"/>
  <c r="AR27"/>
  <c r="AR44" s="1"/>
  <c r="AQ27"/>
  <c r="AQ44" s="1"/>
  <c r="AP27"/>
  <c r="AP44" s="1"/>
  <c r="AO27"/>
  <c r="AO44" s="1"/>
  <c r="AN27"/>
  <c r="AN44" s="1"/>
  <c r="AM27"/>
  <c r="AM44" s="1"/>
  <c r="AL27"/>
  <c r="AL44" s="1"/>
  <c r="AK27"/>
  <c r="AK44" s="1"/>
  <c r="AJ27"/>
  <c r="AJ44" s="1"/>
  <c r="AI27"/>
  <c r="AI44" s="1"/>
  <c r="AH27"/>
  <c r="AH44" s="1"/>
  <c r="AG27"/>
  <c r="AG44" s="1"/>
  <c r="AF27"/>
  <c r="AF44" s="1"/>
  <c r="AE27"/>
  <c r="AE44" s="1"/>
  <c r="AD27"/>
  <c r="AD44" s="1"/>
  <c r="AC27"/>
  <c r="AC44" s="1"/>
  <c r="AB27"/>
  <c r="AB44" s="1"/>
  <c r="AA27"/>
  <c r="AA44" s="1"/>
  <c r="Z27"/>
  <c r="Z44" s="1"/>
  <c r="Y27"/>
  <c r="Y44" s="1"/>
  <c r="X27"/>
  <c r="X44" s="1"/>
  <c r="W27"/>
  <c r="W44" s="1"/>
  <c r="V27"/>
  <c r="V44" s="1"/>
  <c r="U27"/>
  <c r="U44" s="1"/>
  <c r="T27"/>
  <c r="T44" s="1"/>
  <c r="S27"/>
  <c r="S44" s="1"/>
  <c r="R27"/>
  <c r="R44" s="1"/>
  <c r="Q27"/>
  <c r="Q44" s="1"/>
  <c r="P27"/>
  <c r="P44" s="1"/>
  <c r="O27"/>
  <c r="O44" s="1"/>
  <c r="N27"/>
  <c r="N44" s="1"/>
  <c r="M27"/>
  <c r="M44" s="1"/>
  <c r="L27"/>
  <c r="L44" s="1"/>
  <c r="K27"/>
  <c r="K44" s="1"/>
  <c r="J27"/>
  <c r="J44" s="1"/>
  <c r="I27"/>
  <c r="I44" s="1"/>
  <c r="AR60" s="1"/>
  <c r="L114" s="1"/>
  <c r="H27"/>
  <c r="H44" s="1"/>
  <c r="AQ60" s="1"/>
  <c r="K114" s="1"/>
  <c r="G27"/>
  <c r="G44" s="1"/>
  <c r="AP60" s="1"/>
  <c r="J114" s="1"/>
  <c r="F27"/>
  <c r="F44" s="1"/>
  <c r="AO60" s="1"/>
  <c r="I114" s="1"/>
  <c r="E27"/>
  <c r="E44" s="1"/>
  <c r="AN60" s="1"/>
  <c r="H114" s="1"/>
  <c r="D27"/>
  <c r="D44" s="1"/>
  <c r="AM60" s="1"/>
  <c r="G114" s="1"/>
  <c r="C27"/>
  <c r="C44" s="1"/>
  <c r="AL60" s="1"/>
  <c r="F114" s="1"/>
  <c r="B27"/>
  <c r="B44" s="1"/>
  <c r="CI26"/>
  <c r="CI43" s="1"/>
  <c r="CH26"/>
  <c r="CH43" s="1"/>
  <c r="CG26"/>
  <c r="CG43" s="1"/>
  <c r="CF26"/>
  <c r="CF43" s="1"/>
  <c r="CE26"/>
  <c r="CE43" s="1"/>
  <c r="CD26"/>
  <c r="CD43" s="1"/>
  <c r="CC26"/>
  <c r="CC43" s="1"/>
  <c r="CB26"/>
  <c r="CB43" s="1"/>
  <c r="CA26"/>
  <c r="CA43" s="1"/>
  <c r="BZ26"/>
  <c r="BZ43" s="1"/>
  <c r="BY26"/>
  <c r="BY43" s="1"/>
  <c r="BX26"/>
  <c r="BX43" s="1"/>
  <c r="BW26"/>
  <c r="BW43" s="1"/>
  <c r="BV26"/>
  <c r="BV43" s="1"/>
  <c r="BU26"/>
  <c r="BU43" s="1"/>
  <c r="BT26"/>
  <c r="BT43" s="1"/>
  <c r="BS26"/>
  <c r="BS43" s="1"/>
  <c r="BR26"/>
  <c r="BR43" s="1"/>
  <c r="BQ26"/>
  <c r="BQ43" s="1"/>
  <c r="BP26"/>
  <c r="BP43" s="1"/>
  <c r="BO26"/>
  <c r="BO43" s="1"/>
  <c r="BN26"/>
  <c r="BN43" s="1"/>
  <c r="BM26"/>
  <c r="BM43" s="1"/>
  <c r="BL26"/>
  <c r="BL43" s="1"/>
  <c r="BK26"/>
  <c r="BK43" s="1"/>
  <c r="BJ26"/>
  <c r="BJ43" s="1"/>
  <c r="BI26"/>
  <c r="BI43" s="1"/>
  <c r="BH26"/>
  <c r="BH43" s="1"/>
  <c r="BG26"/>
  <c r="BG43" s="1"/>
  <c r="BF26"/>
  <c r="BF43" s="1"/>
  <c r="BE26"/>
  <c r="BE43" s="1"/>
  <c r="BD26"/>
  <c r="BD43" s="1"/>
  <c r="BC26"/>
  <c r="BC43" s="1"/>
  <c r="BB26"/>
  <c r="BB43" s="1"/>
  <c r="BA26"/>
  <c r="BA43" s="1"/>
  <c r="AZ26"/>
  <c r="AZ43" s="1"/>
  <c r="AY26"/>
  <c r="AY43" s="1"/>
  <c r="AX26"/>
  <c r="AX43" s="1"/>
  <c r="AW26"/>
  <c r="AW43" s="1"/>
  <c r="AV26"/>
  <c r="AV43" s="1"/>
  <c r="AU26"/>
  <c r="AU43" s="1"/>
  <c r="AT26"/>
  <c r="AT43" s="1"/>
  <c r="AS26"/>
  <c r="AS43" s="1"/>
  <c r="AQ26"/>
  <c r="AQ43" s="1"/>
  <c r="AP26"/>
  <c r="AP43" s="1"/>
  <c r="AO26"/>
  <c r="AO43" s="1"/>
  <c r="AN26"/>
  <c r="AN43" s="1"/>
  <c r="AM26"/>
  <c r="AM43" s="1"/>
  <c r="AL26"/>
  <c r="AL43" s="1"/>
  <c r="AK26"/>
  <c r="AK43" s="1"/>
  <c r="AJ26"/>
  <c r="AJ43" s="1"/>
  <c r="AI26"/>
  <c r="AI43" s="1"/>
  <c r="AH26"/>
  <c r="AH43" s="1"/>
  <c r="AG26"/>
  <c r="AG43" s="1"/>
  <c r="AF26"/>
  <c r="AF43" s="1"/>
  <c r="AE26"/>
  <c r="AE43" s="1"/>
  <c r="AD26"/>
  <c r="AD43" s="1"/>
  <c r="AC26"/>
  <c r="AC43" s="1"/>
  <c r="AB26"/>
  <c r="AB43" s="1"/>
  <c r="AA26"/>
  <c r="AA43" s="1"/>
  <c r="Z26"/>
  <c r="Z43" s="1"/>
  <c r="Y26"/>
  <c r="Y43" s="1"/>
  <c r="X26"/>
  <c r="X43" s="1"/>
  <c r="W26"/>
  <c r="W43" s="1"/>
  <c r="V26"/>
  <c r="V43" s="1"/>
  <c r="U26"/>
  <c r="U43" s="1"/>
  <c r="T26"/>
  <c r="T43" s="1"/>
  <c r="S26"/>
  <c r="S43" s="1"/>
  <c r="R26"/>
  <c r="R43" s="1"/>
  <c r="Q26"/>
  <c r="Q43" s="1"/>
  <c r="P26"/>
  <c r="P43" s="1"/>
  <c r="O26"/>
  <c r="O43" s="1"/>
  <c r="N26"/>
  <c r="N43" s="1"/>
  <c r="M26"/>
  <c r="M43" s="1"/>
  <c r="L26"/>
  <c r="L43" s="1"/>
  <c r="K26"/>
  <c r="K43" s="1"/>
  <c r="J26"/>
  <c r="J43" s="1"/>
  <c r="I26"/>
  <c r="I43" s="1"/>
  <c r="AR59" s="1"/>
  <c r="L113" s="1"/>
  <c r="H26"/>
  <c r="H43" s="1"/>
  <c r="AQ59" s="1"/>
  <c r="K113" s="1"/>
  <c r="G26"/>
  <c r="G43" s="1"/>
  <c r="AP59" s="1"/>
  <c r="J113" s="1"/>
  <c r="F26"/>
  <c r="F43" s="1"/>
  <c r="AO59" s="1"/>
  <c r="I113" s="1"/>
  <c r="E26"/>
  <c r="E43" s="1"/>
  <c r="AN59" s="1"/>
  <c r="H113" s="1"/>
  <c r="D26"/>
  <c r="D43" s="1"/>
  <c r="AM59" s="1"/>
  <c r="G113" s="1"/>
  <c r="C26"/>
  <c r="C43" s="1"/>
  <c r="AL59" s="1"/>
  <c r="F113" s="1"/>
  <c r="B26"/>
  <c r="B43" s="1"/>
  <c r="CI25"/>
  <c r="CI42" s="1"/>
  <c r="CH25"/>
  <c r="CH42" s="1"/>
  <c r="CG25"/>
  <c r="CG42" s="1"/>
  <c r="CF25"/>
  <c r="CF42" s="1"/>
  <c r="CE25"/>
  <c r="CE42" s="1"/>
  <c r="CD25"/>
  <c r="CD42" s="1"/>
  <c r="CC25"/>
  <c r="CC42" s="1"/>
  <c r="CB25"/>
  <c r="CB42" s="1"/>
  <c r="CA25"/>
  <c r="CA42" s="1"/>
  <c r="BZ25"/>
  <c r="BZ42" s="1"/>
  <c r="BY25"/>
  <c r="BY42" s="1"/>
  <c r="BX25"/>
  <c r="BX42" s="1"/>
  <c r="BW25"/>
  <c r="BW42" s="1"/>
  <c r="BV25"/>
  <c r="BV42" s="1"/>
  <c r="BU25"/>
  <c r="BU42" s="1"/>
  <c r="BT25"/>
  <c r="BT42" s="1"/>
  <c r="BS25"/>
  <c r="BS42" s="1"/>
  <c r="BR25"/>
  <c r="BR42" s="1"/>
  <c r="BQ25"/>
  <c r="BQ42" s="1"/>
  <c r="BP25"/>
  <c r="BP42" s="1"/>
  <c r="BO25"/>
  <c r="BO42" s="1"/>
  <c r="BN25"/>
  <c r="BN42" s="1"/>
  <c r="BM25"/>
  <c r="BM42" s="1"/>
  <c r="BL25"/>
  <c r="BL42" s="1"/>
  <c r="BK25"/>
  <c r="BK42" s="1"/>
  <c r="BJ25"/>
  <c r="BJ42" s="1"/>
  <c r="BI25"/>
  <c r="BI42" s="1"/>
  <c r="BH25"/>
  <c r="BH42" s="1"/>
  <c r="BG25"/>
  <c r="BG42" s="1"/>
  <c r="BF25"/>
  <c r="BF42" s="1"/>
  <c r="BE25"/>
  <c r="BE42" s="1"/>
  <c r="BD25"/>
  <c r="BD42" s="1"/>
  <c r="BC25"/>
  <c r="BC42" s="1"/>
  <c r="BB25"/>
  <c r="BB42" s="1"/>
  <c r="BA25"/>
  <c r="BA42" s="1"/>
  <c r="AZ25"/>
  <c r="AZ42" s="1"/>
  <c r="AY25"/>
  <c r="AY42" s="1"/>
  <c r="AX25"/>
  <c r="AX42" s="1"/>
  <c r="AW25"/>
  <c r="AW42" s="1"/>
  <c r="AV25"/>
  <c r="AV42" s="1"/>
  <c r="AU25"/>
  <c r="AU42" s="1"/>
  <c r="AT25"/>
  <c r="AT42" s="1"/>
  <c r="AS25"/>
  <c r="AS42" s="1"/>
  <c r="AR25"/>
  <c r="AR42" s="1"/>
  <c r="AQ25"/>
  <c r="AQ42" s="1"/>
  <c r="AP25"/>
  <c r="AP42" s="1"/>
  <c r="AO25"/>
  <c r="AO42" s="1"/>
  <c r="AN25"/>
  <c r="AN42" s="1"/>
  <c r="AM25"/>
  <c r="AM42" s="1"/>
  <c r="AL25"/>
  <c r="AL42" s="1"/>
  <c r="AK25"/>
  <c r="AK42" s="1"/>
  <c r="AJ25"/>
  <c r="AJ42" s="1"/>
  <c r="AI25"/>
  <c r="AI42" s="1"/>
  <c r="AH25"/>
  <c r="AH42" s="1"/>
  <c r="AG25"/>
  <c r="AG42" s="1"/>
  <c r="AF25"/>
  <c r="AF42" s="1"/>
  <c r="AE25"/>
  <c r="AE42" s="1"/>
  <c r="AD25"/>
  <c r="AD42" s="1"/>
  <c r="AC25"/>
  <c r="AC42" s="1"/>
  <c r="AB25"/>
  <c r="AB42" s="1"/>
  <c r="AA25"/>
  <c r="AA42" s="1"/>
  <c r="Z25"/>
  <c r="Z42" s="1"/>
  <c r="Y25"/>
  <c r="Y42" s="1"/>
  <c r="X25"/>
  <c r="X42" s="1"/>
  <c r="W25"/>
  <c r="W42" s="1"/>
  <c r="V25"/>
  <c r="V42" s="1"/>
  <c r="U25"/>
  <c r="U42" s="1"/>
  <c r="T25"/>
  <c r="T42" s="1"/>
  <c r="S25"/>
  <c r="S42" s="1"/>
  <c r="R25"/>
  <c r="R42" s="1"/>
  <c r="Q25"/>
  <c r="Q42" s="1"/>
  <c r="P25"/>
  <c r="P42" s="1"/>
  <c r="O25"/>
  <c r="O42" s="1"/>
  <c r="N25"/>
  <c r="N42" s="1"/>
  <c r="M25"/>
  <c r="M42" s="1"/>
  <c r="L25"/>
  <c r="L42" s="1"/>
  <c r="K25"/>
  <c r="K42" s="1"/>
  <c r="J25"/>
  <c r="J42" s="1"/>
  <c r="I25"/>
  <c r="I42" s="1"/>
  <c r="AR58" s="1"/>
  <c r="L112" s="1"/>
  <c r="H25"/>
  <c r="H42" s="1"/>
  <c r="AQ58" s="1"/>
  <c r="K112" s="1"/>
  <c r="G25"/>
  <c r="G42" s="1"/>
  <c r="AP58" s="1"/>
  <c r="J112" s="1"/>
  <c r="F25"/>
  <c r="F42" s="1"/>
  <c r="AO58" s="1"/>
  <c r="I112" s="1"/>
  <c r="E25"/>
  <c r="E42" s="1"/>
  <c r="AN58" s="1"/>
  <c r="H112" s="1"/>
  <c r="D25"/>
  <c r="D42" s="1"/>
  <c r="AM58" s="1"/>
  <c r="G112" s="1"/>
  <c r="C25"/>
  <c r="C42" s="1"/>
  <c r="AL58" s="1"/>
  <c r="F112" s="1"/>
  <c r="B25"/>
  <c r="B42" s="1"/>
  <c r="CI24"/>
  <c r="CI41" s="1"/>
  <c r="CH24"/>
  <c r="CH41" s="1"/>
  <c r="CG24"/>
  <c r="CG41" s="1"/>
  <c r="CF24"/>
  <c r="CF41" s="1"/>
  <c r="CE24"/>
  <c r="CE41" s="1"/>
  <c r="CD24"/>
  <c r="CD41" s="1"/>
  <c r="CC24"/>
  <c r="CC41" s="1"/>
  <c r="CB24"/>
  <c r="CB41" s="1"/>
  <c r="CA24"/>
  <c r="CA41" s="1"/>
  <c r="BZ24"/>
  <c r="BZ41" s="1"/>
  <c r="BY24"/>
  <c r="BY41" s="1"/>
  <c r="BX24"/>
  <c r="BX41" s="1"/>
  <c r="BW24"/>
  <c r="BW41" s="1"/>
  <c r="BV24"/>
  <c r="BV41" s="1"/>
  <c r="BU24"/>
  <c r="BU41" s="1"/>
  <c r="BT24"/>
  <c r="BT41" s="1"/>
  <c r="BS24"/>
  <c r="BS41" s="1"/>
  <c r="BR24"/>
  <c r="BR41" s="1"/>
  <c r="BQ24"/>
  <c r="BQ41" s="1"/>
  <c r="BP24"/>
  <c r="BP41" s="1"/>
  <c r="BO24"/>
  <c r="BO41" s="1"/>
  <c r="BN24"/>
  <c r="BN41" s="1"/>
  <c r="BM24"/>
  <c r="BM41" s="1"/>
  <c r="BL24"/>
  <c r="BL41" s="1"/>
  <c r="BK24"/>
  <c r="BK41" s="1"/>
  <c r="BJ24"/>
  <c r="BJ41" s="1"/>
  <c r="BI24"/>
  <c r="BI41" s="1"/>
  <c r="BH24"/>
  <c r="BH41" s="1"/>
  <c r="BG24"/>
  <c r="BG41" s="1"/>
  <c r="BF24"/>
  <c r="BF41" s="1"/>
  <c r="BE24"/>
  <c r="BE41" s="1"/>
  <c r="BD24"/>
  <c r="BD41" s="1"/>
  <c r="BC24"/>
  <c r="BC41" s="1"/>
  <c r="BB24"/>
  <c r="BB41" s="1"/>
  <c r="BA24"/>
  <c r="BA41" s="1"/>
  <c r="AZ24"/>
  <c r="AZ41" s="1"/>
  <c r="AY24"/>
  <c r="AY41" s="1"/>
  <c r="AX24"/>
  <c r="AX41" s="1"/>
  <c r="AW24"/>
  <c r="AW41" s="1"/>
  <c r="AV24"/>
  <c r="AV41" s="1"/>
  <c r="AU24"/>
  <c r="AU41" s="1"/>
  <c r="AT24"/>
  <c r="AT41" s="1"/>
  <c r="AJ24"/>
  <c r="AJ41" s="1"/>
  <c r="AI24"/>
  <c r="AI41" s="1"/>
  <c r="AH24"/>
  <c r="AH41" s="1"/>
  <c r="AG24"/>
  <c r="AG41" s="1"/>
  <c r="AF24"/>
  <c r="AF41" s="1"/>
  <c r="AE24"/>
  <c r="AE41" s="1"/>
  <c r="AD24"/>
  <c r="AD41" s="1"/>
  <c r="AC24"/>
  <c r="AC41" s="1"/>
  <c r="AB24"/>
  <c r="AB41" s="1"/>
  <c r="AA24"/>
  <c r="AA41" s="1"/>
  <c r="Z24"/>
  <c r="Z41" s="1"/>
  <c r="Y24"/>
  <c r="Y41" s="1"/>
  <c r="X24"/>
  <c r="X41" s="1"/>
  <c r="W24"/>
  <c r="W41" s="1"/>
  <c r="V24"/>
  <c r="V41" s="1"/>
  <c r="U24"/>
  <c r="U41" s="1"/>
  <c r="T24"/>
  <c r="T41" s="1"/>
  <c r="S24"/>
  <c r="S41" s="1"/>
  <c r="R24"/>
  <c r="R41" s="1"/>
  <c r="Q24"/>
  <c r="Q41" s="1"/>
  <c r="P24"/>
  <c r="P41" s="1"/>
  <c r="O24"/>
  <c r="O41" s="1"/>
  <c r="N24"/>
  <c r="N41" s="1"/>
  <c r="M24"/>
  <c r="M41" s="1"/>
  <c r="L24"/>
  <c r="L41" s="1"/>
  <c r="K24"/>
  <c r="K41" s="1"/>
  <c r="J24"/>
  <c r="J41" s="1"/>
  <c r="I24"/>
  <c r="I41" s="1"/>
  <c r="AR57" s="1"/>
  <c r="L111" s="1"/>
  <c r="H24"/>
  <c r="H41" s="1"/>
  <c r="AQ57" s="1"/>
  <c r="K111" s="1"/>
  <c r="G24"/>
  <c r="G41" s="1"/>
  <c r="AP57" s="1"/>
  <c r="J111" s="1"/>
  <c r="F24"/>
  <c r="F41" s="1"/>
  <c r="AO57" s="1"/>
  <c r="I111" s="1"/>
  <c r="E24"/>
  <c r="E41" s="1"/>
  <c r="AN57" s="1"/>
  <c r="H111" s="1"/>
  <c r="D24"/>
  <c r="D41" s="1"/>
  <c r="AM57" s="1"/>
  <c r="G111" s="1"/>
  <c r="C24"/>
  <c r="C41" s="1"/>
  <c r="B24"/>
  <c r="B41" s="1"/>
  <c r="CI23"/>
  <c r="CI40" s="1"/>
  <c r="CH23"/>
  <c r="CH40" s="1"/>
  <c r="CG23"/>
  <c r="CG40" s="1"/>
  <c r="CF23"/>
  <c r="CF40" s="1"/>
  <c r="CE23"/>
  <c r="CE40" s="1"/>
  <c r="CD23"/>
  <c r="CD40" s="1"/>
  <c r="CC23"/>
  <c r="CC40" s="1"/>
  <c r="CB23"/>
  <c r="CB40" s="1"/>
  <c r="CA23"/>
  <c r="CA40" s="1"/>
  <c r="BZ23"/>
  <c r="BZ40" s="1"/>
  <c r="BY23"/>
  <c r="BY40" s="1"/>
  <c r="BX23"/>
  <c r="BX40" s="1"/>
  <c r="BW23"/>
  <c r="BW40" s="1"/>
  <c r="BV23"/>
  <c r="BV40" s="1"/>
  <c r="BU23"/>
  <c r="BU40" s="1"/>
  <c r="BT23"/>
  <c r="BT40" s="1"/>
  <c r="BS23"/>
  <c r="BS40" s="1"/>
  <c r="BR23"/>
  <c r="BR40" s="1"/>
  <c r="BQ23"/>
  <c r="BQ40" s="1"/>
  <c r="BP23"/>
  <c r="BP40" s="1"/>
  <c r="BO23"/>
  <c r="BO40" s="1"/>
  <c r="BN23"/>
  <c r="BN40" s="1"/>
  <c r="BM23"/>
  <c r="BM40" s="1"/>
  <c r="BL23"/>
  <c r="BL40" s="1"/>
  <c r="BK23"/>
  <c r="BK40" s="1"/>
  <c r="BJ23"/>
  <c r="BJ40" s="1"/>
  <c r="BI23"/>
  <c r="BI40" s="1"/>
  <c r="BH23"/>
  <c r="BH40" s="1"/>
  <c r="BG23"/>
  <c r="BG40" s="1"/>
  <c r="BF23"/>
  <c r="BF40" s="1"/>
  <c r="BE23"/>
  <c r="BE40" s="1"/>
  <c r="BD23"/>
  <c r="BD40" s="1"/>
  <c r="BC23"/>
  <c r="BC40" s="1"/>
  <c r="BB23"/>
  <c r="BB40" s="1"/>
  <c r="BA23"/>
  <c r="BA40" s="1"/>
  <c r="AZ23"/>
  <c r="AZ40" s="1"/>
  <c r="AY23"/>
  <c r="AY40" s="1"/>
  <c r="AX23"/>
  <c r="AX40" s="1"/>
  <c r="AW23"/>
  <c r="AW40" s="1"/>
  <c r="AV23"/>
  <c r="AV40" s="1"/>
  <c r="AU23"/>
  <c r="AU40" s="1"/>
  <c r="AT23"/>
  <c r="AT40" s="1"/>
  <c r="AS23"/>
  <c r="AS40" s="1"/>
  <c r="AR23"/>
  <c r="AR40" s="1"/>
  <c r="AQ23"/>
  <c r="AQ40" s="1"/>
  <c r="AP23"/>
  <c r="AP40" s="1"/>
  <c r="AO23"/>
  <c r="AO40" s="1"/>
  <c r="AN23"/>
  <c r="AN40" s="1"/>
  <c r="AM23"/>
  <c r="AM40" s="1"/>
  <c r="AL23"/>
  <c r="AL40" s="1"/>
  <c r="AK23"/>
  <c r="AK40" s="1"/>
  <c r="AJ23"/>
  <c r="AJ40" s="1"/>
  <c r="AI23"/>
  <c r="AI40" s="1"/>
  <c r="AH23"/>
  <c r="AH40" s="1"/>
  <c r="AG23"/>
  <c r="AG40" s="1"/>
  <c r="AF23"/>
  <c r="AF40" s="1"/>
  <c r="AE23"/>
  <c r="AE40" s="1"/>
  <c r="AD23"/>
  <c r="AD40" s="1"/>
  <c r="AC23"/>
  <c r="AC40" s="1"/>
  <c r="AB23"/>
  <c r="AB40" s="1"/>
  <c r="AA23"/>
  <c r="AA40" s="1"/>
  <c r="Z23"/>
  <c r="Z40" s="1"/>
  <c r="Y23"/>
  <c r="Y40" s="1"/>
  <c r="X23"/>
  <c r="X40" s="1"/>
  <c r="W23"/>
  <c r="W40" s="1"/>
  <c r="V23"/>
  <c r="V40" s="1"/>
  <c r="U23"/>
  <c r="U40" s="1"/>
  <c r="T23"/>
  <c r="T40" s="1"/>
  <c r="S23"/>
  <c r="S40" s="1"/>
  <c r="R23"/>
  <c r="R40" s="1"/>
  <c r="Q23"/>
  <c r="Q40" s="1"/>
  <c r="P23"/>
  <c r="P40" s="1"/>
  <c r="O23"/>
  <c r="O40" s="1"/>
  <c r="N23"/>
  <c r="N40" s="1"/>
  <c r="M23"/>
  <c r="M40" s="1"/>
  <c r="L23"/>
  <c r="L40" s="1"/>
  <c r="K23"/>
  <c r="K40" s="1"/>
  <c r="J23"/>
  <c r="J40" s="1"/>
  <c r="I23"/>
  <c r="I40" s="1"/>
  <c r="AR56" s="1"/>
  <c r="L110" s="1"/>
  <c r="H23"/>
  <c r="H40" s="1"/>
  <c r="AQ56" s="1"/>
  <c r="K110" s="1"/>
  <c r="G23"/>
  <c r="G40" s="1"/>
  <c r="AP56" s="1"/>
  <c r="J110" s="1"/>
  <c r="F23"/>
  <c r="F40" s="1"/>
  <c r="AO56" s="1"/>
  <c r="I110" s="1"/>
  <c r="E23"/>
  <c r="E40" s="1"/>
  <c r="AN56" s="1"/>
  <c r="H110" s="1"/>
  <c r="D23"/>
  <c r="D40" s="1"/>
  <c r="AM56" s="1"/>
  <c r="G110" s="1"/>
  <c r="C23"/>
  <c r="C40" s="1"/>
  <c r="AL56" s="1"/>
  <c r="F110" s="1"/>
  <c r="B23"/>
  <c r="B40" s="1"/>
  <c r="CI22"/>
  <c r="CI39" s="1"/>
  <c r="CH22"/>
  <c r="CH39" s="1"/>
  <c r="CG22"/>
  <c r="CG39" s="1"/>
  <c r="CF22"/>
  <c r="CF39" s="1"/>
  <c r="CE22"/>
  <c r="CE39" s="1"/>
  <c r="CD22"/>
  <c r="CD39" s="1"/>
  <c r="CC22"/>
  <c r="CC39" s="1"/>
  <c r="CB22"/>
  <c r="CB39" s="1"/>
  <c r="CA22"/>
  <c r="CA39" s="1"/>
  <c r="BZ22"/>
  <c r="BZ39" s="1"/>
  <c r="BY22"/>
  <c r="BY39" s="1"/>
  <c r="BX22"/>
  <c r="BX39" s="1"/>
  <c r="BW22"/>
  <c r="BW39" s="1"/>
  <c r="BV22"/>
  <c r="BV39" s="1"/>
  <c r="BU22"/>
  <c r="BU39" s="1"/>
  <c r="BT22"/>
  <c r="BT39" s="1"/>
  <c r="BS22"/>
  <c r="BS39" s="1"/>
  <c r="BR22"/>
  <c r="BR39" s="1"/>
  <c r="BQ22"/>
  <c r="BQ39" s="1"/>
  <c r="BP22"/>
  <c r="BP39" s="1"/>
  <c r="BO22"/>
  <c r="BO39" s="1"/>
  <c r="BN22"/>
  <c r="BN39" s="1"/>
  <c r="BM22"/>
  <c r="BM39" s="1"/>
  <c r="BL22"/>
  <c r="BL39" s="1"/>
  <c r="BK22"/>
  <c r="BK39" s="1"/>
  <c r="BJ22"/>
  <c r="BJ39" s="1"/>
  <c r="BI22"/>
  <c r="BI39" s="1"/>
  <c r="BH22"/>
  <c r="BH39" s="1"/>
  <c r="BG22"/>
  <c r="BG39" s="1"/>
  <c r="BF22"/>
  <c r="BF39" s="1"/>
  <c r="BE22"/>
  <c r="BE39" s="1"/>
  <c r="BD22"/>
  <c r="BD39" s="1"/>
  <c r="BC22"/>
  <c r="BC39" s="1"/>
  <c r="BB22"/>
  <c r="BB39" s="1"/>
  <c r="BA22"/>
  <c r="BA39" s="1"/>
  <c r="AZ22"/>
  <c r="AZ39" s="1"/>
  <c r="AY22"/>
  <c r="AY39" s="1"/>
  <c r="AX22"/>
  <c r="AX39" s="1"/>
  <c r="AW22"/>
  <c r="AW39" s="1"/>
  <c r="AV22"/>
  <c r="AV39" s="1"/>
  <c r="AU22"/>
  <c r="AU39" s="1"/>
  <c r="AT22"/>
  <c r="AT39" s="1"/>
  <c r="AS22"/>
  <c r="AS39" s="1"/>
  <c r="AR22"/>
  <c r="AR39" s="1"/>
  <c r="AQ22"/>
  <c r="AQ39" s="1"/>
  <c r="AP22"/>
  <c r="AP39" s="1"/>
  <c r="AO22"/>
  <c r="AO39" s="1"/>
  <c r="AN22"/>
  <c r="AN39" s="1"/>
  <c r="AM22"/>
  <c r="AM39" s="1"/>
  <c r="AL22"/>
  <c r="AL39" s="1"/>
  <c r="AK22"/>
  <c r="AK39" s="1"/>
  <c r="AJ22"/>
  <c r="AJ39" s="1"/>
  <c r="AI22"/>
  <c r="AI39" s="1"/>
  <c r="AH22"/>
  <c r="AH39" s="1"/>
  <c r="AG22"/>
  <c r="AG39" s="1"/>
  <c r="AF22"/>
  <c r="AF39" s="1"/>
  <c r="AE22"/>
  <c r="AE39" s="1"/>
  <c r="AD22"/>
  <c r="AD39" s="1"/>
  <c r="AC22"/>
  <c r="AC39" s="1"/>
  <c r="AB22"/>
  <c r="AB39" s="1"/>
  <c r="AA22"/>
  <c r="AA39" s="1"/>
  <c r="Z22"/>
  <c r="Z39" s="1"/>
  <c r="Y22"/>
  <c r="Y39" s="1"/>
  <c r="X22"/>
  <c r="X39" s="1"/>
  <c r="W22"/>
  <c r="W39" s="1"/>
  <c r="V22"/>
  <c r="V39" s="1"/>
  <c r="U22"/>
  <c r="U39" s="1"/>
  <c r="T22"/>
  <c r="T39" s="1"/>
  <c r="S22"/>
  <c r="S39" s="1"/>
  <c r="R22"/>
  <c r="R39" s="1"/>
  <c r="Q22"/>
  <c r="Q39" s="1"/>
  <c r="P22"/>
  <c r="P39" s="1"/>
  <c r="O22"/>
  <c r="O39" s="1"/>
  <c r="N22"/>
  <c r="N39" s="1"/>
  <c r="M22"/>
  <c r="M39" s="1"/>
  <c r="L22"/>
  <c r="L39" s="1"/>
  <c r="K22"/>
  <c r="K39" s="1"/>
  <c r="J22"/>
  <c r="J39" s="1"/>
  <c r="I22"/>
  <c r="I39" s="1"/>
  <c r="AR55" s="1"/>
  <c r="L109" s="1"/>
  <c r="H22"/>
  <c r="H39" s="1"/>
  <c r="G22"/>
  <c r="G39" s="1"/>
  <c r="AP55" s="1"/>
  <c r="J109" s="1"/>
  <c r="F22"/>
  <c r="F39" s="1"/>
  <c r="AO55" s="1"/>
  <c r="I109" s="1"/>
  <c r="E22"/>
  <c r="E39" s="1"/>
  <c r="AN55" s="1"/>
  <c r="H109" s="1"/>
  <c r="D22"/>
  <c r="D39" s="1"/>
  <c r="AM55" s="1"/>
  <c r="G109" s="1"/>
  <c r="C22"/>
  <c r="C39" s="1"/>
  <c r="AL55" s="1"/>
  <c r="F109" s="1"/>
  <c r="B22"/>
  <c r="B39" s="1"/>
  <c r="CI21"/>
  <c r="CI38" s="1"/>
  <c r="CH21"/>
  <c r="CH38" s="1"/>
  <c r="CG21"/>
  <c r="CG38" s="1"/>
  <c r="CF21"/>
  <c r="CF38" s="1"/>
  <c r="CE21"/>
  <c r="CE38" s="1"/>
  <c r="CD21"/>
  <c r="CD38" s="1"/>
  <c r="CC21"/>
  <c r="CC38" s="1"/>
  <c r="CB21"/>
  <c r="CB38" s="1"/>
  <c r="CA21"/>
  <c r="CA38" s="1"/>
  <c r="BZ21"/>
  <c r="BZ38" s="1"/>
  <c r="BY21"/>
  <c r="BY38" s="1"/>
  <c r="BX21"/>
  <c r="BX38" s="1"/>
  <c r="BW21"/>
  <c r="BW38" s="1"/>
  <c r="BV21"/>
  <c r="BV38" s="1"/>
  <c r="BU21"/>
  <c r="BU38" s="1"/>
  <c r="BT21"/>
  <c r="BT38" s="1"/>
  <c r="BS21"/>
  <c r="BS38" s="1"/>
  <c r="BR21"/>
  <c r="BR38" s="1"/>
  <c r="BQ21"/>
  <c r="BQ38" s="1"/>
  <c r="BP21"/>
  <c r="BP38" s="1"/>
  <c r="BO21"/>
  <c r="BO38" s="1"/>
  <c r="BN21"/>
  <c r="BN38" s="1"/>
  <c r="BM21"/>
  <c r="BM38" s="1"/>
  <c r="BL21"/>
  <c r="BL38" s="1"/>
  <c r="BK21"/>
  <c r="BK38" s="1"/>
  <c r="BJ21"/>
  <c r="BJ38" s="1"/>
  <c r="BI21"/>
  <c r="BI38" s="1"/>
  <c r="BH21"/>
  <c r="BH38" s="1"/>
  <c r="BG21"/>
  <c r="BG38" s="1"/>
  <c r="BF21"/>
  <c r="BF38" s="1"/>
  <c r="BE21"/>
  <c r="BE38" s="1"/>
  <c r="BD21"/>
  <c r="BD38" s="1"/>
  <c r="BC21"/>
  <c r="BC38" s="1"/>
  <c r="BB21"/>
  <c r="BB38" s="1"/>
  <c r="BA21"/>
  <c r="BA38" s="1"/>
  <c r="AZ21"/>
  <c r="AZ38" s="1"/>
  <c r="AY21"/>
  <c r="AY38" s="1"/>
  <c r="AX21"/>
  <c r="AX38" s="1"/>
  <c r="AW21"/>
  <c r="AW38" s="1"/>
  <c r="AV21"/>
  <c r="AV38" s="1"/>
  <c r="AU21"/>
  <c r="AU38" s="1"/>
  <c r="AT21"/>
  <c r="AT38" s="1"/>
  <c r="AS21"/>
  <c r="AS38" s="1"/>
  <c r="AR21"/>
  <c r="AR38" s="1"/>
  <c r="AQ21"/>
  <c r="AQ38" s="1"/>
  <c r="AP21"/>
  <c r="AP38" s="1"/>
  <c r="AO21"/>
  <c r="AO38" s="1"/>
  <c r="AN21"/>
  <c r="AN38" s="1"/>
  <c r="AM21"/>
  <c r="AM38" s="1"/>
  <c r="AL21"/>
  <c r="AL38" s="1"/>
  <c r="AK21"/>
  <c r="AK38" s="1"/>
  <c r="AJ21"/>
  <c r="AJ38" s="1"/>
  <c r="AI21"/>
  <c r="AI38" s="1"/>
  <c r="AH21"/>
  <c r="AH38" s="1"/>
  <c r="AG21"/>
  <c r="AG38" s="1"/>
  <c r="AF21"/>
  <c r="AF38" s="1"/>
  <c r="AE21"/>
  <c r="AE38" s="1"/>
  <c r="AD21"/>
  <c r="AD38" s="1"/>
  <c r="AC21"/>
  <c r="AC38" s="1"/>
  <c r="AB21"/>
  <c r="AB38" s="1"/>
  <c r="AA21"/>
  <c r="AA38" s="1"/>
  <c r="Z21"/>
  <c r="Z38" s="1"/>
  <c r="Y21"/>
  <c r="Y38" s="1"/>
  <c r="X21"/>
  <c r="X38" s="1"/>
  <c r="W21"/>
  <c r="W38" s="1"/>
  <c r="V21"/>
  <c r="V38" s="1"/>
  <c r="U21"/>
  <c r="U38" s="1"/>
  <c r="T21"/>
  <c r="T38" s="1"/>
  <c r="S21"/>
  <c r="S38" s="1"/>
  <c r="R21"/>
  <c r="R38" s="1"/>
  <c r="Q21"/>
  <c r="Q38" s="1"/>
  <c r="P21"/>
  <c r="P38" s="1"/>
  <c r="O21"/>
  <c r="O38" s="1"/>
  <c r="N21"/>
  <c r="N38" s="1"/>
  <c r="M21"/>
  <c r="M38" s="1"/>
  <c r="L21"/>
  <c r="L38" s="1"/>
  <c r="K21"/>
  <c r="K38" s="1"/>
  <c r="J21"/>
  <c r="J38" s="1"/>
  <c r="I21"/>
  <c r="I38" s="1"/>
  <c r="AR54" s="1"/>
  <c r="L108" s="1"/>
  <c r="H21"/>
  <c r="H38" s="1"/>
  <c r="AQ54" s="1"/>
  <c r="K108" s="1"/>
  <c r="G21"/>
  <c r="G38" s="1"/>
  <c r="AP54" s="1"/>
  <c r="J108" s="1"/>
  <c r="F21"/>
  <c r="F38" s="1"/>
  <c r="E21"/>
  <c r="E38" s="1"/>
  <c r="AN54" s="1"/>
  <c r="H108" s="1"/>
  <c r="D21"/>
  <c r="D38" s="1"/>
  <c r="AM54" s="1"/>
  <c r="G108" s="1"/>
  <c r="C21"/>
  <c r="C38" s="1"/>
  <c r="B21"/>
  <c r="B38" s="1"/>
  <c r="CI20"/>
  <c r="CI37" s="1"/>
  <c r="CH20"/>
  <c r="CH37" s="1"/>
  <c r="CG20"/>
  <c r="CG37" s="1"/>
  <c r="CF20"/>
  <c r="CF37" s="1"/>
  <c r="CE20"/>
  <c r="CE37" s="1"/>
  <c r="CD20"/>
  <c r="CD37" s="1"/>
  <c r="CC20"/>
  <c r="CC37" s="1"/>
  <c r="CB20"/>
  <c r="CB37" s="1"/>
  <c r="CA20"/>
  <c r="CA37" s="1"/>
  <c r="BZ20"/>
  <c r="BZ37" s="1"/>
  <c r="BY20"/>
  <c r="BY37" s="1"/>
  <c r="BX20"/>
  <c r="BX37" s="1"/>
  <c r="BW20"/>
  <c r="BW37" s="1"/>
  <c r="BV20"/>
  <c r="BV37" s="1"/>
  <c r="BU20"/>
  <c r="BU37" s="1"/>
  <c r="BT20"/>
  <c r="BT37" s="1"/>
  <c r="BS20"/>
  <c r="BS37" s="1"/>
  <c r="BR20"/>
  <c r="BR37" s="1"/>
  <c r="BQ20"/>
  <c r="BQ37" s="1"/>
  <c r="BP20"/>
  <c r="BP37" s="1"/>
  <c r="BO20"/>
  <c r="BO37" s="1"/>
  <c r="BN20"/>
  <c r="BN37" s="1"/>
  <c r="BM20"/>
  <c r="BM37" s="1"/>
  <c r="BL20"/>
  <c r="BL37" s="1"/>
  <c r="BK20"/>
  <c r="BK37" s="1"/>
  <c r="BJ20"/>
  <c r="BJ37" s="1"/>
  <c r="BI20"/>
  <c r="BI37" s="1"/>
  <c r="BH20"/>
  <c r="BH37" s="1"/>
  <c r="BG20"/>
  <c r="BG37" s="1"/>
  <c r="BF20"/>
  <c r="BF37" s="1"/>
  <c r="BE20"/>
  <c r="BE37" s="1"/>
  <c r="BD20"/>
  <c r="BD37" s="1"/>
  <c r="BC20"/>
  <c r="BC37" s="1"/>
  <c r="BB20"/>
  <c r="BB37" s="1"/>
  <c r="BA20"/>
  <c r="BA37" s="1"/>
  <c r="AZ20"/>
  <c r="AZ37" s="1"/>
  <c r="AY20"/>
  <c r="AY37" s="1"/>
  <c r="AX20"/>
  <c r="AX37" s="1"/>
  <c r="AW20"/>
  <c r="AW37" s="1"/>
  <c r="AV20"/>
  <c r="AV37" s="1"/>
  <c r="AU20"/>
  <c r="AU37" s="1"/>
  <c r="AT20"/>
  <c r="AT37" s="1"/>
  <c r="AS20"/>
  <c r="AS37" s="1"/>
  <c r="AR20"/>
  <c r="AR37" s="1"/>
  <c r="AQ20"/>
  <c r="AQ37" s="1"/>
  <c r="AP20"/>
  <c r="AP37" s="1"/>
  <c r="AO20"/>
  <c r="AO37" s="1"/>
  <c r="AN20"/>
  <c r="AN37" s="1"/>
  <c r="AM20"/>
  <c r="AM37" s="1"/>
  <c r="AL20"/>
  <c r="AL37" s="1"/>
  <c r="AK20"/>
  <c r="AK37" s="1"/>
  <c r="AG20"/>
  <c r="AG37" s="1"/>
  <c r="AF20"/>
  <c r="AF37" s="1"/>
  <c r="AE20"/>
  <c r="AE37" s="1"/>
  <c r="AD20"/>
  <c r="AD37" s="1"/>
  <c r="AC20"/>
  <c r="AC37" s="1"/>
  <c r="AB20"/>
  <c r="AB37" s="1"/>
  <c r="AA20"/>
  <c r="AA37" s="1"/>
  <c r="Z20"/>
  <c r="Z37" s="1"/>
  <c r="Y20"/>
  <c r="Y37" s="1"/>
  <c r="X20"/>
  <c r="X37" s="1"/>
  <c r="W20"/>
  <c r="W37" s="1"/>
  <c r="V20"/>
  <c r="V37" s="1"/>
  <c r="U20"/>
  <c r="U37" s="1"/>
  <c r="T20"/>
  <c r="T37" s="1"/>
  <c r="S20"/>
  <c r="S37" s="1"/>
  <c r="R20"/>
  <c r="R37" s="1"/>
  <c r="Q20"/>
  <c r="Q37" s="1"/>
  <c r="P20"/>
  <c r="P37" s="1"/>
  <c r="O20"/>
  <c r="O37" s="1"/>
  <c r="N20"/>
  <c r="N37" s="1"/>
  <c r="M20"/>
  <c r="M37" s="1"/>
  <c r="L20"/>
  <c r="L37" s="1"/>
  <c r="K20"/>
  <c r="K37" s="1"/>
  <c r="J20"/>
  <c r="J37" s="1"/>
  <c r="I20"/>
  <c r="I37" s="1"/>
  <c r="H20"/>
  <c r="H37" s="1"/>
  <c r="G20"/>
  <c r="G37" s="1"/>
  <c r="F20"/>
  <c r="F37" s="1"/>
  <c r="E20"/>
  <c r="E37" s="1"/>
  <c r="D20"/>
  <c r="D37" s="1"/>
  <c r="C20"/>
  <c r="C37" s="1"/>
  <c r="B20"/>
  <c r="B37" s="1"/>
  <c r="AP66" l="1"/>
  <c r="J120" s="1"/>
  <c r="AL57"/>
  <c r="F111" s="1"/>
  <c r="AL54"/>
  <c r="F108" s="1"/>
  <c r="AQ55"/>
  <c r="K109" s="1"/>
  <c r="AO54"/>
  <c r="I108" s="1"/>
  <c r="AM64"/>
  <c r="G118" s="1"/>
  <c r="AQ64"/>
  <c r="K118" s="1"/>
  <c r="D69"/>
  <c r="B69"/>
  <c r="B59"/>
  <c r="C69"/>
  <c r="B56"/>
  <c r="AK53"/>
  <c r="E107" s="1"/>
  <c r="B53"/>
  <c r="F59"/>
  <c r="F56"/>
  <c r="AO53"/>
  <c r="I107" s="1"/>
  <c r="F53"/>
  <c r="J59"/>
  <c r="J56"/>
  <c r="J53"/>
  <c r="N59"/>
  <c r="N56"/>
  <c r="N53"/>
  <c r="R59"/>
  <c r="R56"/>
  <c r="R53"/>
  <c r="T59"/>
  <c r="T56"/>
  <c r="T53"/>
  <c r="X59"/>
  <c r="X56"/>
  <c r="X53"/>
  <c r="AB59"/>
  <c r="AB56"/>
  <c r="AB53"/>
  <c r="AF59"/>
  <c r="AF56"/>
  <c r="AF53"/>
  <c r="D71"/>
  <c r="B71"/>
  <c r="C71"/>
  <c r="AK55"/>
  <c r="E109" s="1"/>
  <c r="L71"/>
  <c r="M88" s="1"/>
  <c r="J71"/>
  <c r="K71"/>
  <c r="L88" s="1"/>
  <c r="C72"/>
  <c r="D72"/>
  <c r="B72"/>
  <c r="AK56"/>
  <c r="E110" s="1"/>
  <c r="C59"/>
  <c r="C56"/>
  <c r="AL53"/>
  <c r="F107" s="1"/>
  <c r="C53"/>
  <c r="E59"/>
  <c r="E56"/>
  <c r="AN53"/>
  <c r="H107" s="1"/>
  <c r="E53"/>
  <c r="G59"/>
  <c r="G56"/>
  <c r="AP53"/>
  <c r="J107" s="1"/>
  <c r="G53"/>
  <c r="I59"/>
  <c r="I56"/>
  <c r="AR53"/>
  <c r="L107" s="1"/>
  <c r="I53"/>
  <c r="K59"/>
  <c r="K56"/>
  <c r="K53"/>
  <c r="M59"/>
  <c r="M56"/>
  <c r="M53"/>
  <c r="O59"/>
  <c r="O56"/>
  <c r="O53"/>
  <c r="Q59"/>
  <c r="Q56"/>
  <c r="Q53"/>
  <c r="S59"/>
  <c r="S56"/>
  <c r="S53"/>
  <c r="U59"/>
  <c r="U56"/>
  <c r="U53"/>
  <c r="W59"/>
  <c r="W56"/>
  <c r="W53"/>
  <c r="Y59"/>
  <c r="Y56"/>
  <c r="Y53"/>
  <c r="AA59"/>
  <c r="AA56"/>
  <c r="AA53"/>
  <c r="AC59"/>
  <c r="AC56"/>
  <c r="AC53"/>
  <c r="AE59"/>
  <c r="AE56"/>
  <c r="AE53"/>
  <c r="AG59"/>
  <c r="AG56"/>
  <c r="AG53"/>
  <c r="C70"/>
  <c r="D70"/>
  <c r="B70"/>
  <c r="AK54"/>
  <c r="E108" s="1"/>
  <c r="K70"/>
  <c r="L87" s="1"/>
  <c r="L70"/>
  <c r="M87" s="1"/>
  <c r="J70"/>
  <c r="D59"/>
  <c r="D56"/>
  <c r="AM53"/>
  <c r="G107" s="1"/>
  <c r="D53"/>
  <c r="H59"/>
  <c r="H56"/>
  <c r="AQ53"/>
  <c r="K107" s="1"/>
  <c r="H53"/>
  <c r="L59"/>
  <c r="L56"/>
  <c r="L53"/>
  <c r="P59"/>
  <c r="P56"/>
  <c r="P53"/>
  <c r="V59"/>
  <c r="V56"/>
  <c r="V53"/>
  <c r="Z59"/>
  <c r="Z56"/>
  <c r="Z53"/>
  <c r="AD59"/>
  <c r="AD56"/>
  <c r="AD53"/>
  <c r="L69"/>
  <c r="M86" s="1"/>
  <c r="J69"/>
  <c r="K69"/>
  <c r="L86" s="1"/>
  <c r="K72"/>
  <c r="L89" s="1"/>
  <c r="L72"/>
  <c r="M89" s="1"/>
  <c r="J72"/>
  <c r="D73"/>
  <c r="B73"/>
  <c r="C73"/>
  <c r="AK57"/>
  <c r="E111" s="1"/>
  <c r="L73"/>
  <c r="M90" s="1"/>
  <c r="J73"/>
  <c r="K73"/>
  <c r="L90" s="1"/>
  <c r="C74"/>
  <c r="AK58"/>
  <c r="E112" s="1"/>
  <c r="D74"/>
  <c r="B74"/>
  <c r="K74"/>
  <c r="L91" s="1"/>
  <c r="L74"/>
  <c r="M91" s="1"/>
  <c r="J74"/>
  <c r="D75"/>
  <c r="B75"/>
  <c r="AK59"/>
  <c r="E113" s="1"/>
  <c r="C75"/>
  <c r="L75"/>
  <c r="M92" s="1"/>
  <c r="J75"/>
  <c r="K75"/>
  <c r="L92" s="1"/>
  <c r="C76"/>
  <c r="AK60"/>
  <c r="E114" s="1"/>
  <c r="D76"/>
  <c r="B76"/>
  <c r="K76"/>
  <c r="L93" s="1"/>
  <c r="L76"/>
  <c r="M93" s="1"/>
  <c r="J76"/>
  <c r="D77"/>
  <c r="B77"/>
  <c r="AK61"/>
  <c r="E115" s="1"/>
  <c r="C77"/>
  <c r="L77"/>
  <c r="M94" s="1"/>
  <c r="J77"/>
  <c r="K77"/>
  <c r="L94" s="1"/>
  <c r="C78"/>
  <c r="AK62"/>
  <c r="E116" s="1"/>
  <c r="D78"/>
  <c r="B78"/>
  <c r="K78"/>
  <c r="L95" s="1"/>
  <c r="L78"/>
  <c r="M95" s="1"/>
  <c r="J78"/>
  <c r="D79"/>
  <c r="B79"/>
  <c r="AK63"/>
  <c r="E117" s="1"/>
  <c r="C79"/>
  <c r="L79"/>
  <c r="M96" s="1"/>
  <c r="J79"/>
  <c r="K79"/>
  <c r="L96" s="1"/>
  <c r="C80"/>
  <c r="AK64"/>
  <c r="E118" s="1"/>
  <c r="D80"/>
  <c r="B80"/>
  <c r="K80"/>
  <c r="L97" s="1"/>
  <c r="L80"/>
  <c r="M97" s="1"/>
  <c r="J80"/>
  <c r="D81"/>
  <c r="B81"/>
  <c r="AK65"/>
  <c r="E119" s="1"/>
  <c r="C81"/>
  <c r="L81"/>
  <c r="M98" s="1"/>
  <c r="J81"/>
  <c r="K81"/>
  <c r="L98" s="1"/>
  <c r="C82"/>
  <c r="AK66"/>
  <c r="E120" s="1"/>
  <c r="D82"/>
  <c r="B82"/>
  <c r="K82"/>
  <c r="L99" s="1"/>
  <c r="L82"/>
  <c r="M99" s="1"/>
  <c r="J82"/>
  <c r="D83"/>
  <c r="B83"/>
  <c r="AK67"/>
  <c r="E121" s="1"/>
  <c r="C83"/>
  <c r="L83"/>
  <c r="M100" s="1"/>
  <c r="J83"/>
  <c r="K83"/>
  <c r="L100" s="1"/>
  <c r="I100" l="1"/>
  <c r="H83"/>
  <c r="G99"/>
  <c r="F82"/>
  <c r="I98"/>
  <c r="H81"/>
  <c r="G97"/>
  <c r="F80"/>
  <c r="I96"/>
  <c r="H79"/>
  <c r="G95"/>
  <c r="F78"/>
  <c r="I94"/>
  <c r="H77"/>
  <c r="G93"/>
  <c r="F76"/>
  <c r="I92"/>
  <c r="H75"/>
  <c r="G91"/>
  <c r="F74"/>
  <c r="G73"/>
  <c r="H90"/>
  <c r="I90"/>
  <c r="H73"/>
  <c r="H54"/>
  <c r="H57"/>
  <c r="D54"/>
  <c r="D57"/>
  <c r="K87"/>
  <c r="C108" s="1"/>
  <c r="N70"/>
  <c r="F70"/>
  <c r="G87"/>
  <c r="H87"/>
  <c r="G70"/>
  <c r="I60"/>
  <c r="G60"/>
  <c r="E60"/>
  <c r="C60"/>
  <c r="G89"/>
  <c r="F72"/>
  <c r="H89"/>
  <c r="G72"/>
  <c r="K88"/>
  <c r="C109" s="1"/>
  <c r="N71"/>
  <c r="G88"/>
  <c r="F71"/>
  <c r="F60"/>
  <c r="H86"/>
  <c r="G69"/>
  <c r="G86"/>
  <c r="F69"/>
  <c r="K100"/>
  <c r="C121" s="1"/>
  <c r="N83"/>
  <c r="H100"/>
  <c r="G83"/>
  <c r="G100"/>
  <c r="F83"/>
  <c r="K99"/>
  <c r="C120" s="1"/>
  <c r="N82"/>
  <c r="I99"/>
  <c r="H82"/>
  <c r="H99"/>
  <c r="G82"/>
  <c r="K98"/>
  <c r="C119" s="1"/>
  <c r="N81"/>
  <c r="H98"/>
  <c r="G81"/>
  <c r="G98"/>
  <c r="F81"/>
  <c r="K97"/>
  <c r="C118" s="1"/>
  <c r="N80"/>
  <c r="I97"/>
  <c r="H80"/>
  <c r="H97"/>
  <c r="G80"/>
  <c r="K96"/>
  <c r="C117" s="1"/>
  <c r="N79"/>
  <c r="H96"/>
  <c r="G79"/>
  <c r="G96"/>
  <c r="F79"/>
  <c r="K95"/>
  <c r="C116" s="1"/>
  <c r="N78"/>
  <c r="I95"/>
  <c r="H78"/>
  <c r="H95"/>
  <c r="G78"/>
  <c r="K94"/>
  <c r="C115" s="1"/>
  <c r="N77"/>
  <c r="H94"/>
  <c r="G77"/>
  <c r="G94"/>
  <c r="F77"/>
  <c r="K93"/>
  <c r="C114" s="1"/>
  <c r="N76"/>
  <c r="I93"/>
  <c r="H76"/>
  <c r="H93"/>
  <c r="G76"/>
  <c r="K92"/>
  <c r="C113" s="1"/>
  <c r="N75"/>
  <c r="G75"/>
  <c r="H92"/>
  <c r="G92"/>
  <c r="F75"/>
  <c r="K91"/>
  <c r="C112" s="1"/>
  <c r="N74"/>
  <c r="I91"/>
  <c r="H74"/>
  <c r="H91"/>
  <c r="G74"/>
  <c r="K90"/>
  <c r="C111" s="1"/>
  <c r="N73"/>
  <c r="G90"/>
  <c r="F73"/>
  <c r="K89"/>
  <c r="C110" s="1"/>
  <c r="N72"/>
  <c r="K86"/>
  <c r="C107" s="1"/>
  <c r="N69"/>
  <c r="H60"/>
  <c r="D60"/>
  <c r="H70"/>
  <c r="I87"/>
  <c r="I54"/>
  <c r="I57"/>
  <c r="G54"/>
  <c r="G57"/>
  <c r="E54"/>
  <c r="E57"/>
  <c r="C54"/>
  <c r="C57"/>
  <c r="I89"/>
  <c r="H72"/>
  <c r="G71"/>
  <c r="H88"/>
  <c r="I88"/>
  <c r="H71"/>
  <c r="F54"/>
  <c r="F57"/>
  <c r="B54"/>
  <c r="B57"/>
  <c r="B60"/>
  <c r="I86"/>
  <c r="H69"/>
  <c r="O69" l="1"/>
  <c r="D107" s="1"/>
  <c r="B64"/>
  <c r="E123" s="1"/>
  <c r="B62"/>
  <c r="E122" s="1"/>
  <c r="F64"/>
  <c r="I123" s="1"/>
  <c r="F62"/>
  <c r="I122" s="1"/>
  <c r="C64"/>
  <c r="F123" s="1"/>
  <c r="C62"/>
  <c r="F122" s="1"/>
  <c r="E64"/>
  <c r="H123" s="1"/>
  <c r="E62"/>
  <c r="H122" s="1"/>
  <c r="G64"/>
  <c r="J123" s="1"/>
  <c r="G62"/>
  <c r="J122" s="1"/>
  <c r="I64"/>
  <c r="L123" s="1"/>
  <c r="I62"/>
  <c r="L122" s="1"/>
  <c r="M109"/>
  <c r="B88"/>
  <c r="O71"/>
  <c r="D109" s="1"/>
  <c r="M110"/>
  <c r="B89"/>
  <c r="O70"/>
  <c r="D108" s="1"/>
  <c r="M112"/>
  <c r="B91"/>
  <c r="M114"/>
  <c r="B93"/>
  <c r="M116"/>
  <c r="B95"/>
  <c r="M118"/>
  <c r="B97"/>
  <c r="M120"/>
  <c r="B99"/>
  <c r="O72"/>
  <c r="D110" s="1"/>
  <c r="B90"/>
  <c r="M111"/>
  <c r="O73"/>
  <c r="D111" s="1"/>
  <c r="O74"/>
  <c r="D112" s="1"/>
  <c r="M113"/>
  <c r="B92"/>
  <c r="O75"/>
  <c r="D113" s="1"/>
  <c r="O76"/>
  <c r="D114" s="1"/>
  <c r="M115"/>
  <c r="B94"/>
  <c r="O77"/>
  <c r="D115" s="1"/>
  <c r="O78"/>
  <c r="D116" s="1"/>
  <c r="M117"/>
  <c r="B96"/>
  <c r="O79"/>
  <c r="D117" s="1"/>
  <c r="O80"/>
  <c r="D118" s="1"/>
  <c r="M119"/>
  <c r="B98"/>
  <c r="O81"/>
  <c r="D119" s="1"/>
  <c r="O82"/>
  <c r="D120" s="1"/>
  <c r="M121"/>
  <c r="B100"/>
  <c r="O83"/>
  <c r="D121" s="1"/>
  <c r="M107"/>
  <c r="B86"/>
  <c r="M108"/>
  <c r="B87"/>
  <c r="D64"/>
  <c r="G123" s="1"/>
  <c r="D62"/>
  <c r="G122" s="1"/>
  <c r="H64"/>
  <c r="K123" s="1"/>
  <c r="H62"/>
  <c r="K122" s="1"/>
  <c r="K124" l="1"/>
  <c r="N108"/>
  <c r="C87"/>
  <c r="O108" s="1"/>
  <c r="N107"/>
  <c r="C86"/>
  <c r="O107" s="1"/>
  <c r="N111"/>
  <c r="C90"/>
  <c r="O111" s="1"/>
  <c r="N120"/>
  <c r="C99"/>
  <c r="O120" s="1"/>
  <c r="N118"/>
  <c r="C97"/>
  <c r="O118" s="1"/>
  <c r="N116"/>
  <c r="C95"/>
  <c r="O116" s="1"/>
  <c r="N114"/>
  <c r="C93"/>
  <c r="O114" s="1"/>
  <c r="N112"/>
  <c r="C91"/>
  <c r="O112" s="1"/>
  <c r="N109"/>
  <c r="C88"/>
  <c r="O109" s="1"/>
  <c r="G124"/>
  <c r="N121"/>
  <c r="C100"/>
  <c r="O121" s="1"/>
  <c r="N119"/>
  <c r="C98"/>
  <c r="O119" s="1"/>
  <c r="N117"/>
  <c r="C96"/>
  <c r="O117" s="1"/>
  <c r="N115"/>
  <c r="C94"/>
  <c r="O115" s="1"/>
  <c r="N113"/>
  <c r="C92"/>
  <c r="O113" s="1"/>
  <c r="N110"/>
  <c r="C89"/>
  <c r="O110" s="1"/>
  <c r="L124"/>
  <c r="J124"/>
  <c r="H124"/>
  <c r="F124"/>
  <c r="I124"/>
  <c r="E124"/>
</calcChain>
</file>

<file path=xl/sharedStrings.xml><?xml version="1.0" encoding="utf-8"?>
<sst xmlns="http://schemas.openxmlformats.org/spreadsheetml/2006/main" count="1582" uniqueCount="185">
  <si>
    <t>INT1</t>
  </si>
  <si>
    <t>INT2</t>
  </si>
  <si>
    <t>INT3</t>
  </si>
  <si>
    <t>AE1</t>
  </si>
  <si>
    <t>AE2</t>
  </si>
  <si>
    <t>AE3</t>
  </si>
  <si>
    <t>CO2</t>
  </si>
  <si>
    <t>CO3</t>
  </si>
  <si>
    <t>CO1</t>
  </si>
  <si>
    <t>CSGC1</t>
  </si>
  <si>
    <t>CSGC2</t>
  </si>
  <si>
    <t>CSGC3</t>
  </si>
  <si>
    <t>ACT1</t>
  </si>
  <si>
    <t>ACT2</t>
  </si>
  <si>
    <t>ACT3</t>
  </si>
  <si>
    <t>Funcionalidad</t>
  </si>
  <si>
    <t>Seguridad</t>
  </si>
  <si>
    <t>Interoperabilidad</t>
  </si>
  <si>
    <t>Fiabilidad</t>
  </si>
  <si>
    <t>Usabilidad</t>
  </si>
  <si>
    <t>Eficiencia</t>
  </si>
  <si>
    <t>Mantenimiento</t>
  </si>
  <si>
    <t>Portabilidad</t>
  </si>
  <si>
    <t>Los S.G.C. son fácilmente accesibles para el almacenamiento de información relacionados con el área funcional en la que trabajo</t>
  </si>
  <si>
    <t>MA</t>
  </si>
  <si>
    <t>M</t>
  </si>
  <si>
    <t>B</t>
  </si>
  <si>
    <t>A</t>
  </si>
  <si>
    <t>Los S.G.C. me permiten la búsqueda de información relacionados con las actividades del área funcional</t>
  </si>
  <si>
    <t>Los S.G.C. me permiten la adición de información útil al área funcional en la que trabajo</t>
  </si>
  <si>
    <t>El nivel de mi capacidad es muy alto en el uso de los S.G.C. para adelantar procedimientos estandarizados de trabajo</t>
  </si>
  <si>
    <t xml:space="preserve">El nivel de mi aprendizaje y entendimiento es muy alto acerca de cómo utilizar los S.G.C. </t>
  </si>
  <si>
    <t>El nivel de mi confianza es muy alto en el uso de los S.G.C.</t>
  </si>
  <si>
    <t>Hay confianza en el buen juicio de los jefes de área para la evaluación de desempeño laboral</t>
  </si>
  <si>
    <t>El área funcional fomenta la búsqueda de nuevos métodos para llevar a cabo las actividades que conducen a la reducción de tiempos, costos y/o incrementos de la calidad</t>
  </si>
  <si>
    <t xml:space="preserve">Los miembros del equipo de trabajo en el área funcional mantienen estrechos vínculos entre sí mismos </t>
  </si>
  <si>
    <t>El intercambio de conocimiento entre miembros del equipo del área funcional es una experiencia agradable</t>
  </si>
  <si>
    <t>El intercambio de conocimiento entre miembros del equipo del área funcional es valioso para cada uno</t>
  </si>
  <si>
    <t>El intercambio de conocimiento entre miembros del equipo es un acierto para el logro de los objetivos del área funcional</t>
  </si>
  <si>
    <t>En cada oportunidad comparto mis informes de trabajo y los documentos oficiales con los demás miembros del equipo de trabajo de mi área funcional</t>
  </si>
  <si>
    <t xml:space="preserve">En cada oportunidad busco compartir mi experiencia en las actividades que realizo con mis compañeros de trabajo. </t>
  </si>
  <si>
    <t>En cada oportunidad busco compartir los conocimientos adquiridos en mi educación o capacitación con los demás compañeros del equipo en área funcional.</t>
  </si>
  <si>
    <t xml:space="preserve">Los miemros del equipo de trabajo en el área funcional mantienen estrechos vínculos entre sí mismos </t>
  </si>
  <si>
    <t>Defuzzy</t>
  </si>
  <si>
    <t>CAL1</t>
  </si>
  <si>
    <t>CAL2</t>
  </si>
  <si>
    <t>CAL3</t>
  </si>
  <si>
    <t>AT1</t>
  </si>
  <si>
    <t>AT2</t>
  </si>
  <si>
    <t>AT3</t>
  </si>
  <si>
    <t>RQ</t>
  </si>
  <si>
    <t>INDICADORES</t>
  </si>
  <si>
    <t xml:space="preserve"> VALORES DIFUSOS CUESTIONARIOS</t>
  </si>
  <si>
    <t>NECESIDADES</t>
  </si>
  <si>
    <t xml:space="preserve"> VALORES DIFUSOS CONSOLIDADOS CON CRITERIOS DE ESPECIALISTAS</t>
  </si>
  <si>
    <t>VALORES GMIR</t>
  </si>
  <si>
    <t>EVALUACIÓN</t>
  </si>
  <si>
    <t>CALIDAD DE LOS S.G.C.</t>
  </si>
  <si>
    <t>AUTO-EFICACIA EN S.G.C.</t>
  </si>
  <si>
    <t>CLIMA ORG.</t>
  </si>
  <si>
    <t>ACTITUD</t>
  </si>
  <si>
    <t>INTENCIÓN DE COMPARTIR CONOCIMIENTO</t>
  </si>
  <si>
    <t xml:space="preserve"> VALORES DIFUSOS CONSOLIDADOS, IT</t>
  </si>
  <si>
    <t>CUESTIONARIO 1</t>
  </si>
  <si>
    <t>CUESTIONARIO 2</t>
  </si>
  <si>
    <t>CUESTIONARIO 3</t>
  </si>
  <si>
    <t>CUESTIONARIO 4</t>
  </si>
  <si>
    <t>CUESTIONARIO 5</t>
  </si>
  <si>
    <t>CUESTIONARIO 6</t>
  </si>
  <si>
    <t>CUESTIONARIO 7</t>
  </si>
  <si>
    <t>CUESTIONARIO 8</t>
  </si>
  <si>
    <t>CUESTIONARIO 9</t>
  </si>
  <si>
    <t>CUESTIONARIO 10</t>
  </si>
  <si>
    <t>CUESTIONARIO 11</t>
  </si>
  <si>
    <t>CUESTIONARIO 12</t>
  </si>
  <si>
    <t>CUESTIONARIO 13</t>
  </si>
  <si>
    <t>CUESTIONARIO 14</t>
  </si>
  <si>
    <t>CUESTIONARIO 15</t>
  </si>
  <si>
    <t>CUESTIONARIO 16</t>
  </si>
  <si>
    <t>CUESTIONARIO 17</t>
  </si>
  <si>
    <t>CUESTIONARIO 18</t>
  </si>
  <si>
    <t>CUESTIONARIO 19</t>
  </si>
  <si>
    <t>CUESTIONARIO 20</t>
  </si>
  <si>
    <t>CUESTIONARIO 21</t>
  </si>
  <si>
    <t>CUESTIONARIO 22</t>
  </si>
  <si>
    <t>CUESTIONARIO 23</t>
  </si>
  <si>
    <t>CUESTIONARIO 24</t>
  </si>
  <si>
    <t>CUESTIONARIO 25</t>
  </si>
  <si>
    <t>CUESTIONARIO 26</t>
  </si>
  <si>
    <t>CUESTIONARIO 27</t>
  </si>
  <si>
    <t>CUESTIONARIO 28</t>
  </si>
  <si>
    <t>CUESTIONARIO 29</t>
  </si>
  <si>
    <t>CUESTIONARIO 30</t>
  </si>
  <si>
    <t>CUESTIONARIO 31</t>
  </si>
  <si>
    <t>CUESTIONARIO 32</t>
  </si>
  <si>
    <t>CUESTIONARIO 33</t>
  </si>
  <si>
    <t>CUESTIONARIO 34</t>
  </si>
  <si>
    <t>CUESTIONARIO 35</t>
  </si>
  <si>
    <t>CUESTIONARIO 36</t>
  </si>
  <si>
    <t>CUESTIONARIO 37</t>
  </si>
  <si>
    <t>CUESTIONARIO 38</t>
  </si>
  <si>
    <t>CUESTIONARIO 39</t>
  </si>
  <si>
    <t>CUESTIONARIO 40</t>
  </si>
  <si>
    <t>CUESTIONARIO 41</t>
  </si>
  <si>
    <t>CUESTIONARIO 42</t>
  </si>
  <si>
    <t>CUESTIONARIO 43</t>
  </si>
  <si>
    <t>CUESTIONARIO 44</t>
  </si>
  <si>
    <t>CUESTIONARIO 45</t>
  </si>
  <si>
    <t>CUESTIONARIO 46</t>
  </si>
  <si>
    <t>CUESTIONARIO 47</t>
  </si>
  <si>
    <t>CUESTIONARIO 48</t>
  </si>
  <si>
    <t>CUESTIONARIO 49</t>
  </si>
  <si>
    <t>CUESTIONARIO 50</t>
  </si>
  <si>
    <t>CUESTIONARIO 51</t>
  </si>
  <si>
    <t>CUESTIONARIO 52</t>
  </si>
  <si>
    <t>CUESTIONARIO 53</t>
  </si>
  <si>
    <t>CUESTIONARIO 54</t>
  </si>
  <si>
    <t xml:space="preserve">Vinculación (años): &lt;1 (_)  1-2 (_) 2-5 (_) 5+ (_)  </t>
  </si>
  <si>
    <t>Este cuestionario está orientado a conocer diagnosticar y evaluar la percepción algunos aspectos que componen la Gestión del Conocimiento en la Gerencia de Tecnología del Banco en aspectos organizacionales y técnicos. En general, se ha identificado que es importante establecer las prioridades en los procesos de gestión del conocimiento para transferirlo adecuadamente y así lograr implementar las mejores prácticas que conlleven a efectuar con calidad la gestión, soporte, mantenimiento, administración y disponibilidad de la infraestructura tecnológica. Las respuestas, confidenciales y anónimas, proporcionarán información valiosa para elaborar  planes de mejora en la Gerencia de Tecnología. Gracias</t>
  </si>
  <si>
    <t>PARTE A</t>
  </si>
  <si>
    <t xml:space="preserve">A continuación se presenta un conjunto de afirmaciones para ser valoradas en una escala de uno a cinco, para ser asignadas según su experiencia asignando uno (1) si esta totalmente en de acuerdo o cinco (5) si totalmente en desacuerdo.   </t>
  </si>
  <si>
    <t>Valor</t>
  </si>
  <si>
    <t xml:space="preserve">CUESTIONARIO </t>
  </si>
  <si>
    <t>PARTE B</t>
  </si>
  <si>
    <t>MB</t>
  </si>
  <si>
    <t xml:space="preserve">Muy Bajo </t>
  </si>
  <si>
    <t xml:space="preserve">Bajo </t>
  </si>
  <si>
    <t xml:space="preserve">Alto </t>
  </si>
  <si>
    <t xml:space="preserve">Muy Alto </t>
  </si>
  <si>
    <t>#</t>
  </si>
  <si>
    <t>Departamento:</t>
  </si>
  <si>
    <t>Sistemas de Gestión de Conocimiento (S.G.C) = Intranet, Sharepoint, wiki, etc</t>
  </si>
  <si>
    <t>Medio</t>
  </si>
  <si>
    <t>Los S.G.C. me permiten la adición de información útil al departamento en el que trabajo</t>
  </si>
  <si>
    <t>Debe haber confianza en el buen juicio de los jefes de área para la evaluación de desempeño laboral</t>
  </si>
  <si>
    <t>EVALUACIÓN TECNICA DE EXPERTOS</t>
  </si>
  <si>
    <t>Este cuestionario está orientado a conocer su apreciación sobre algunos aspectos que componen la Gestión del Conocimiento en la Gerencia de Tecnología del Banco en aspectos organizacionales y técnicos. En general, se ha identificado que es importante establecer las prioridades en los procesos de gestión del conocimiento para transferirlo adecuadamente y así lograr implementar las mejores prácticas que conlleven a efectuar con calidad la gestión, soporte, mantenimiento, administración y disponibilidad de la infraestructura tecnológica. Las respuestas, confidenciales y anónimas, proporcionarán información valiosa para elaborar  planes de mejora en la Gerencia de Tecnología. Los aspectos tecnologicos corresponden a los planteados en el modelo SQuaRE (Software product Quality Requirements and Evaluation, SQuaRE), consignado en la norma ISO/IEC 25000:2007. Las indicaciones son ampliadas por el encuestador. Muchas Gracias.</t>
  </si>
  <si>
    <t>OBSERVACIONES:</t>
  </si>
  <si>
    <t>A continuación se presenta un conjunto de afirmaciones para ser valoradas  según sus expectativas de cumplimiento, asignando :</t>
  </si>
  <si>
    <t>El nivel de mi capacidad en el uso de los S.G.C. para adelantar con éxito mi trabajo es muy alto</t>
  </si>
  <si>
    <t xml:space="preserve">El nivel de mi entendimiento acerca de cómo utilizar los S.G.C. es muy alto </t>
  </si>
  <si>
    <t>El nivel de mi confianza  en el uso de los S.G.C. es muy alto</t>
  </si>
  <si>
    <t xml:space="preserve">El nivel de confianza debe ser muy alto en el uso de los S.G.C. </t>
  </si>
  <si>
    <t xml:space="preserve">El nivel de entendimiento debe ser muy alto acerca de cómo utilizar los S.G.C. </t>
  </si>
  <si>
    <t>Los S.G.C. deben permitir la adición de información útil al departamento en el que trabajo</t>
  </si>
  <si>
    <t xml:space="preserve">El nivel de capacidad debe ser muy alto en el uso de los S.G.C. </t>
  </si>
  <si>
    <t>En cada oportunidad  se debe buscar compartir los conocimientos adquiridos en la educación o capacitación con los demás compañeros de trabajo.</t>
  </si>
  <si>
    <t xml:space="preserve">En cada oportunidad se debe compartir los informes de trabajo y los documentos oficiales con los demás miembros del equipo de trabajo </t>
  </si>
  <si>
    <t>Los S.G.C. deben permitir la búsqueda de información relacionados con las actividades del departamento</t>
  </si>
  <si>
    <t>El departamento debe fomentar la búsqueda de nuevos métodos para llevar a cabo las actividades que conduzcan a la reducción de tiempos, costos o incremento de la calidad</t>
  </si>
  <si>
    <t>Los S.G.C. deben ser fácilmente accesibles para el almacenamiento de información relacionados con el departamento en la que se trabaja</t>
  </si>
  <si>
    <t xml:space="preserve">Los miembros del equipo de trabajo en el departamento deben mantener estrechos vínculos entre sí mismos </t>
  </si>
  <si>
    <t>El intercambio de conocimiento entre miembros del equipo del departamento debe ser una experiencia agradable</t>
  </si>
  <si>
    <t>El intercambio de conocimiento entre miembros del equipo del departamento debe ser valioso para cada uno</t>
  </si>
  <si>
    <t>El intercambio de conocimiento entre miembros del equipo debe ser un acierto para el logro de los objetivos del departamento</t>
  </si>
  <si>
    <t>Los S.G.C. son fácilmente accesibles para el almacenamiento de información relacionados con el departamento en la que trabajo</t>
  </si>
  <si>
    <t>Los S.G.C. me permiten la búsqueda de información relacionados con las actividades del departamento</t>
  </si>
  <si>
    <t>El departamento fomenta la búsqueda de nuevos métodos para llevar a cabo las actividades que conducen a la reducción de tiempos, costos o incremento de la calidad</t>
  </si>
  <si>
    <t xml:space="preserve">Los miembros del equipo de trabajo en el departamento mantienen estrechos vínculos entre sí mismos </t>
  </si>
  <si>
    <t>El intercambio de conocimiento entre miembros del equipo del departamento es una experiencia agradable</t>
  </si>
  <si>
    <t>El intercambio de conocimiento entre miembros del equipo del departamento es valioso para cada uno</t>
  </si>
  <si>
    <t>El intercambio de conocimiento entre miembros del equipo es un acierto para el logro de los objetivos del departamento</t>
  </si>
  <si>
    <t>En cada oportunidad comparto mis informes de trabajo y los documentos oficiales con los demás miembros del equipo de trabajo de mi departamento</t>
  </si>
  <si>
    <t>En cada oportunidad busco compartir los conocimientos adquiridos en mi educación o capacitación con los demás compañeros del equipo en departamento.</t>
  </si>
  <si>
    <t>Requerimiento</t>
  </si>
  <si>
    <t>Concepto</t>
  </si>
  <si>
    <t>Grado en que las necesidades asumidas o descritas se satisfacen</t>
  </si>
  <si>
    <t> Grado en que un acceso no autorizado (accidental o deliberado) se prevenga y se permita un acceso autorizado</t>
  </si>
  <si>
    <t>Grado en que el sistema puede interactuar con otros sistemas</t>
  </si>
  <si>
    <t>Grado en que el sistema responde bajo las condiciones definidas durante un intervalo de tiempo dado</t>
  </si>
  <si>
    <t>Conjunto de características que influyen en el esfuerzo requerido para el uso y la evaluación individual de cada uso por parte de un conjunto de usuarios dados</t>
  </si>
  <si>
    <t>Conjunto de características que determinan la relación entre el nivel de rendimiento del software y el número de recursos usados</t>
  </si>
  <si>
    <t>Grado de esfuerzo requerido para implementar cambios</t>
  </si>
  <si>
    <t>Conjunto de características que determinan la capacidad del software para ser transferido de un entorno de operación a otro</t>
  </si>
  <si>
    <t xml:space="preserve">El nivel de entendimiento debe ser muy alto para utilizar los S.G.C. </t>
  </si>
  <si>
    <t>Los S.G.C. deben facilitar el buen juicio de los jefes de área para la evaluación de desempeño laboral</t>
  </si>
  <si>
    <t>Los S.G.C. deben fomentar la búsqueda de nuevos métodos para llevar a cabo las actividades que conduzcan a la reducción de tiempos, costos o incremento de la calidad</t>
  </si>
  <si>
    <t xml:space="preserve">Los S.G.C. deben facilitar que los miembros del equipo de trabajo en el departamento mantengan estrechos vínculos entre sí mismos </t>
  </si>
  <si>
    <t>Los S.G.C. deben facilitar el intercambio de conocimiento entre miembros del equipo del departamento para hacerla una experiencia agradable</t>
  </si>
  <si>
    <t xml:space="preserve">En cada oportunidad se debe buscar compartir la experiencia en las actividades que se realizan con los compañeros de trabajo. </t>
  </si>
  <si>
    <t>Los S.G.C. deben facilitar el intercambio de conocimiento entre miembros del equipo del departamento para que sea valioso para cada uno</t>
  </si>
  <si>
    <t>Los S.G.C. deben incentivar el intercambio de conocimiento entre miembros del equipo para el logro de los objetivos del departamento</t>
  </si>
  <si>
    <t xml:space="preserve">Los S.G.C. deben facilitar compartir los informes de trabajo y los documentos oficiales con los demás miembros del equipo de trabajo </t>
  </si>
  <si>
    <t xml:space="preserve">Los S.G.C. deben permitir en cada oportunidad compartir la experiencia en las actividades que se realizan con los compañeros de trabajo. </t>
  </si>
  <si>
    <t>Los S.G.C. deben permitir en cada oportunidad  compartir los conocimientos adquiridos en la educación o capacitación con los demás compañeros de trabajo.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</si>
</sst>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2"/>
      <name val="Arial"/>
      <family val="2"/>
    </font>
    <font>
      <sz val="9"/>
      <name val="Times New Roman"/>
      <family val="1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Fill="1" applyBorder="1" applyAlignment="1" applyProtection="1">
      <alignment horizontal="center" textRotation="90" wrapText="1"/>
      <protection locked="0"/>
    </xf>
    <xf numFmtId="0" fontId="4" fillId="0" borderId="1" xfId="0" applyFont="1" applyBorder="1"/>
    <xf numFmtId="0" fontId="6" fillId="0" borderId="0" xfId="0" applyFont="1"/>
    <xf numFmtId="15" fontId="6" fillId="0" borderId="0" xfId="0" applyNumberFormat="1" applyFont="1"/>
    <xf numFmtId="0" fontId="0" fillId="0" borderId="0" xfId="0" applyNumberFormat="1" applyFont="1"/>
    <xf numFmtId="0" fontId="6" fillId="0" borderId="0" xfId="0" applyNumberFormat="1" applyFont="1"/>
    <xf numFmtId="0" fontId="0" fillId="0" borderId="0" xfId="0" applyNumberFormat="1"/>
    <xf numFmtId="2" fontId="6" fillId="0" borderId="0" xfId="0" applyNumberFormat="1" applyFont="1"/>
    <xf numFmtId="2" fontId="0" fillId="0" borderId="0" xfId="0" applyNumberFormat="1"/>
    <xf numFmtId="0" fontId="0" fillId="0" borderId="0" xfId="0" applyNumberFormat="1" applyAlignme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7" fillId="0" borderId="1" xfId="0" applyFont="1" applyBorder="1" applyAlignment="1">
      <alignment vertical="center" textRotation="135"/>
    </xf>
    <xf numFmtId="0" fontId="6" fillId="3" borderId="1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textRotation="90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12" fillId="4" borderId="1" xfId="0" applyFont="1" applyFill="1" applyBorder="1"/>
    <xf numFmtId="0" fontId="13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textRotation="90" wrapText="1"/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Border="1" applyAlignment="1"/>
    <xf numFmtId="0" fontId="8" fillId="3" borderId="1" xfId="0" applyFont="1" applyFill="1" applyBorder="1" applyAlignment="1">
      <alignment horizontal="justify" vertical="justify"/>
    </xf>
    <xf numFmtId="0" fontId="7" fillId="3" borderId="1" xfId="0" applyFont="1" applyFill="1" applyBorder="1" applyAlignment="1">
      <alignment horizontal="justify" vertical="justify"/>
    </xf>
    <xf numFmtId="0" fontId="0" fillId="3" borderId="0" xfId="0" applyFill="1" applyAlignment="1">
      <alignment horizontal="justify" vertical="justify"/>
    </xf>
    <xf numFmtId="0" fontId="0" fillId="3" borderId="15" xfId="0" applyFill="1" applyBorder="1" applyAlignment="1"/>
    <xf numFmtId="0" fontId="0" fillId="3" borderId="16" xfId="0" applyFill="1" applyBorder="1"/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justify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2" fontId="19" fillId="3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textRotation="180" wrapText="1"/>
    </xf>
    <xf numFmtId="0" fontId="9" fillId="3" borderId="4" xfId="0" applyFont="1" applyFill="1" applyBorder="1" applyAlignment="1" applyProtection="1">
      <alignment horizontal="center" vertical="center" textRotation="180" wrapText="1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16" fillId="0" borderId="1" xfId="0" applyFont="1" applyBorder="1" applyAlignment="1">
      <alignment horizontal="justify" vertical="justify" wrapText="1"/>
    </xf>
    <xf numFmtId="0" fontId="14" fillId="0" borderId="1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justify" wrapText="1"/>
    </xf>
    <xf numFmtId="0" fontId="2" fillId="3" borderId="5" xfId="0" applyFont="1" applyFill="1" applyBorder="1" applyAlignment="1" applyProtection="1">
      <alignment horizontal="center" textRotation="90" wrapText="1"/>
      <protection locked="0"/>
    </xf>
    <xf numFmtId="0" fontId="2" fillId="3" borderId="10" xfId="0" applyFont="1" applyFill="1" applyBorder="1" applyAlignment="1" applyProtection="1">
      <alignment horizontal="center" textRotation="90" wrapText="1"/>
      <protection locked="0"/>
    </xf>
    <xf numFmtId="0" fontId="2" fillId="3" borderId="11" xfId="0" applyFont="1" applyFill="1" applyBorder="1" applyAlignment="1" applyProtection="1">
      <alignment horizontal="center" textRotation="90" wrapText="1"/>
      <protection locked="0"/>
    </xf>
    <xf numFmtId="0" fontId="0" fillId="3" borderId="1" xfId="0" applyFill="1" applyBorder="1" applyAlignment="1">
      <alignment horizontal="center"/>
    </xf>
    <xf numFmtId="0" fontId="7" fillId="0" borderId="5" xfId="0" applyFont="1" applyBorder="1" applyAlignment="1">
      <alignment horizontal="justify" vertical="justify" wrapText="1"/>
    </xf>
    <xf numFmtId="0" fontId="7" fillId="0" borderId="10" xfId="0" applyFont="1" applyBorder="1" applyAlignment="1">
      <alignment horizontal="justify" vertical="justify" wrapText="1"/>
    </xf>
    <xf numFmtId="0" fontId="7" fillId="0" borderId="11" xfId="0" applyFont="1" applyBorder="1" applyAlignment="1">
      <alignment horizontal="justify" vertical="justify" wrapText="1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119078</xdr:colOff>
      <xdr:row>104</xdr:row>
      <xdr:rowOff>190498</xdr:rowOff>
    </xdr:from>
    <xdr:to>
      <xdr:col>39</xdr:col>
      <xdr:colOff>333390</xdr:colOff>
      <xdr:row>106</xdr:row>
      <xdr:rowOff>4758</xdr:rowOff>
    </xdr:to>
    <xdr:grpSp>
      <xdr:nvGrpSpPr>
        <xdr:cNvPr id="2" name="1 Grupo"/>
        <xdr:cNvGrpSpPr/>
      </xdr:nvGrpSpPr>
      <xdr:grpSpPr>
        <a:xfrm>
          <a:off x="18990484" y="39445404"/>
          <a:ext cx="10929937" cy="2790823"/>
          <a:chOff x="3833813" y="28160662"/>
          <a:chExt cx="10691812" cy="1466847"/>
        </a:xfrm>
      </xdr:grpSpPr>
      <xdr:sp macro="" textlink="">
        <xdr:nvSpPr>
          <xdr:cNvPr id="3" name="2 Triángulo isósceles"/>
          <xdr:cNvSpPr/>
        </xdr:nvSpPr>
        <xdr:spPr>
          <a:xfrm>
            <a:off x="3833813" y="28160663"/>
            <a:ext cx="10691812" cy="1457324"/>
          </a:xfrm>
          <a:prstGeom prst="triangle">
            <a:avLst>
              <a:gd name="adj" fmla="val 49777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cxnSp macro="">
        <xdr:nvCxnSpPr>
          <xdr:cNvPr id="4" name="3 Conector recto"/>
          <xdr:cNvCxnSpPr>
            <a:stCxn id="3" idx="0"/>
          </xdr:cNvCxnSpPr>
        </xdr:nvCxnSpPr>
        <xdr:spPr>
          <a:xfrm rot="16200000" flipH="1" flipV="1">
            <a:off x="7490231" y="27957057"/>
            <a:ext cx="1466846" cy="18740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4 Conector recto"/>
          <xdr:cNvCxnSpPr>
            <a:stCxn id="3" idx="0"/>
          </xdr:cNvCxnSpPr>
        </xdr:nvCxnSpPr>
        <xdr:spPr>
          <a:xfrm rot="16200000" flipH="1" flipV="1">
            <a:off x="8192701" y="28659528"/>
            <a:ext cx="1466846" cy="4691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5 Conector recto"/>
          <xdr:cNvCxnSpPr>
            <a:stCxn id="3" idx="0"/>
          </xdr:cNvCxnSpPr>
        </xdr:nvCxnSpPr>
        <xdr:spPr>
          <a:xfrm rot="16200000" flipH="1">
            <a:off x="8888022" y="28433323"/>
            <a:ext cx="1457324" cy="91200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6 Conector recto"/>
          <xdr:cNvCxnSpPr>
            <a:stCxn id="3" idx="0"/>
          </xdr:cNvCxnSpPr>
        </xdr:nvCxnSpPr>
        <xdr:spPr>
          <a:xfrm rot="16200000" flipH="1">
            <a:off x="9590489" y="27730855"/>
            <a:ext cx="1457325" cy="2316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>
            <a:stCxn id="3" idx="0"/>
          </xdr:cNvCxnSpPr>
        </xdr:nvCxnSpPr>
        <xdr:spPr>
          <a:xfrm rot="16200000" flipH="1" flipV="1">
            <a:off x="6813713" y="27250284"/>
            <a:ext cx="1433949" cy="325470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>
            <a:stCxn id="3" idx="0"/>
          </xdr:cNvCxnSpPr>
        </xdr:nvCxnSpPr>
        <xdr:spPr>
          <a:xfrm rot="16200000" flipH="1">
            <a:off x="10177771" y="27140933"/>
            <a:ext cx="1462087" cy="3501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23813</xdr:colOff>
      <xdr:row>104</xdr:row>
      <xdr:rowOff>388328</xdr:rowOff>
    </xdr:from>
    <xdr:to>
      <xdr:col>12</xdr:col>
      <xdr:colOff>680</xdr:colOff>
      <xdr:row>105</xdr:row>
      <xdr:rowOff>0</xdr:rowOff>
    </xdr:to>
    <xdr:sp macro="" textlink="">
      <xdr:nvSpPr>
        <xdr:cNvPr id="10" name="9 Triángulo isósceles"/>
        <xdr:cNvSpPr/>
      </xdr:nvSpPr>
      <xdr:spPr>
        <a:xfrm>
          <a:off x="3852863" y="49804028"/>
          <a:ext cx="9197067" cy="1297597"/>
        </a:xfrm>
        <a:prstGeom prst="triangle">
          <a:avLst>
            <a:gd name="adj" fmla="val 5044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5</xdr:col>
      <xdr:colOff>489064</xdr:colOff>
      <xdr:row>104</xdr:row>
      <xdr:rowOff>508000</xdr:rowOff>
    </xdr:from>
    <xdr:to>
      <xdr:col>8</xdr:col>
      <xdr:colOff>656167</xdr:colOff>
      <xdr:row>105</xdr:row>
      <xdr:rowOff>325</xdr:rowOff>
    </xdr:to>
    <xdr:cxnSp macro="">
      <xdr:nvCxnSpPr>
        <xdr:cNvPr id="11" name="10 Conector recto"/>
        <xdr:cNvCxnSpPr/>
      </xdr:nvCxnSpPr>
      <xdr:spPr>
        <a:xfrm flipV="1">
          <a:off x="4912897" y="39772167"/>
          <a:ext cx="3627853" cy="7199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676293</xdr:colOff>
      <xdr:row>104</xdr:row>
      <xdr:rowOff>645583</xdr:rowOff>
    </xdr:from>
    <xdr:to>
      <xdr:col>9</xdr:col>
      <xdr:colOff>190500</xdr:colOff>
      <xdr:row>105</xdr:row>
      <xdr:rowOff>9521</xdr:rowOff>
    </xdr:to>
    <xdr:cxnSp macro="">
      <xdr:nvCxnSpPr>
        <xdr:cNvPr id="12" name="11 Conector recto"/>
        <xdr:cNvCxnSpPr/>
      </xdr:nvCxnSpPr>
      <xdr:spPr>
        <a:xfrm flipV="1">
          <a:off x="6253710" y="39909750"/>
          <a:ext cx="2974957" cy="5916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104</xdr:row>
      <xdr:rowOff>751416</xdr:rowOff>
    </xdr:from>
    <xdr:to>
      <xdr:col>9</xdr:col>
      <xdr:colOff>846666</xdr:colOff>
      <xdr:row>105</xdr:row>
      <xdr:rowOff>5800</xdr:rowOff>
    </xdr:to>
    <xdr:cxnSp macro="">
      <xdr:nvCxnSpPr>
        <xdr:cNvPr id="13" name="12 Conector recto"/>
        <xdr:cNvCxnSpPr/>
      </xdr:nvCxnSpPr>
      <xdr:spPr>
        <a:xfrm flipV="1">
          <a:off x="7445375" y="40015583"/>
          <a:ext cx="2439458" cy="48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666751</xdr:colOff>
      <xdr:row>104</xdr:row>
      <xdr:rowOff>846666</xdr:rowOff>
    </xdr:from>
    <xdr:to>
      <xdr:col>10</xdr:col>
      <xdr:colOff>243417</xdr:colOff>
      <xdr:row>105</xdr:row>
      <xdr:rowOff>0</xdr:rowOff>
    </xdr:to>
    <xdr:cxnSp macro="">
      <xdr:nvCxnSpPr>
        <xdr:cNvPr id="14" name="13 Conector recto"/>
        <xdr:cNvCxnSpPr/>
      </xdr:nvCxnSpPr>
      <xdr:spPr>
        <a:xfrm flipV="1">
          <a:off x="8551334" y="40110833"/>
          <a:ext cx="1883833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104</xdr:row>
      <xdr:rowOff>963083</xdr:rowOff>
    </xdr:from>
    <xdr:to>
      <xdr:col>10</xdr:col>
      <xdr:colOff>804333</xdr:colOff>
      <xdr:row>105</xdr:row>
      <xdr:rowOff>1059</xdr:rowOff>
    </xdr:to>
    <xdr:cxnSp macro="">
      <xdr:nvCxnSpPr>
        <xdr:cNvPr id="15" name="14 Conector recto"/>
        <xdr:cNvCxnSpPr/>
      </xdr:nvCxnSpPr>
      <xdr:spPr>
        <a:xfrm flipV="1">
          <a:off x="9657292" y="40227250"/>
          <a:ext cx="1338791" cy="2656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595313</xdr:colOff>
      <xdr:row>104</xdr:row>
      <xdr:rowOff>1068916</xdr:rowOff>
    </xdr:from>
    <xdr:to>
      <xdr:col>11</xdr:col>
      <xdr:colOff>190500</xdr:colOff>
      <xdr:row>105</xdr:row>
      <xdr:rowOff>0</xdr:rowOff>
    </xdr:to>
    <xdr:cxnSp macro="">
      <xdr:nvCxnSpPr>
        <xdr:cNvPr id="16" name="15 Conector recto"/>
        <xdr:cNvCxnSpPr/>
      </xdr:nvCxnSpPr>
      <xdr:spPr>
        <a:xfrm flipV="1">
          <a:off x="10787063" y="40333083"/>
          <a:ext cx="748770" cy="158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624417</xdr:colOff>
      <xdr:row>104</xdr:row>
      <xdr:rowOff>497416</xdr:rowOff>
    </xdr:from>
    <xdr:to>
      <xdr:col>10</xdr:col>
      <xdr:colOff>652475</xdr:colOff>
      <xdr:row>105</xdr:row>
      <xdr:rowOff>1059</xdr:rowOff>
    </xdr:to>
    <xdr:cxnSp macro="">
      <xdr:nvCxnSpPr>
        <xdr:cNvPr id="17" name="16 Conector recto"/>
        <xdr:cNvCxnSpPr/>
      </xdr:nvCxnSpPr>
      <xdr:spPr>
        <a:xfrm>
          <a:off x="7355417" y="39761583"/>
          <a:ext cx="3488808" cy="7313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1090083</xdr:colOff>
      <xdr:row>104</xdr:row>
      <xdr:rowOff>613833</xdr:rowOff>
    </xdr:from>
    <xdr:to>
      <xdr:col>9</xdr:col>
      <xdr:colOff>559922</xdr:colOff>
      <xdr:row>105</xdr:row>
      <xdr:rowOff>2040</xdr:rowOff>
    </xdr:to>
    <xdr:cxnSp macro="">
      <xdr:nvCxnSpPr>
        <xdr:cNvPr id="18" name="17 Conector recto"/>
        <xdr:cNvCxnSpPr/>
      </xdr:nvCxnSpPr>
      <xdr:spPr>
        <a:xfrm>
          <a:off x="6667500" y="39878000"/>
          <a:ext cx="2930589" cy="615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539750</xdr:colOff>
      <xdr:row>104</xdr:row>
      <xdr:rowOff>719666</xdr:rowOff>
    </xdr:from>
    <xdr:to>
      <xdr:col>8</xdr:col>
      <xdr:colOff>606837</xdr:colOff>
      <xdr:row>105</xdr:row>
      <xdr:rowOff>3095</xdr:rowOff>
    </xdr:to>
    <xdr:cxnSp macro="">
      <xdr:nvCxnSpPr>
        <xdr:cNvPr id="19" name="18 Conector recto"/>
        <xdr:cNvCxnSpPr/>
      </xdr:nvCxnSpPr>
      <xdr:spPr>
        <a:xfrm>
          <a:off x="6117167" y="39983833"/>
          <a:ext cx="2374253" cy="5110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1068917</xdr:colOff>
      <xdr:row>104</xdr:row>
      <xdr:rowOff>836083</xdr:rowOff>
    </xdr:from>
    <xdr:to>
      <xdr:col>7</xdr:col>
      <xdr:colOff>509545</xdr:colOff>
      <xdr:row>105</xdr:row>
      <xdr:rowOff>1061</xdr:rowOff>
    </xdr:to>
    <xdr:cxnSp macro="">
      <xdr:nvCxnSpPr>
        <xdr:cNvPr id="20" name="19 Conector recto"/>
        <xdr:cNvCxnSpPr/>
      </xdr:nvCxnSpPr>
      <xdr:spPr>
        <a:xfrm>
          <a:off x="5492750" y="40100250"/>
          <a:ext cx="1747795" cy="3926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508000</xdr:colOff>
      <xdr:row>104</xdr:row>
      <xdr:rowOff>931333</xdr:rowOff>
    </xdr:from>
    <xdr:to>
      <xdr:col>6</xdr:col>
      <xdr:colOff>652466</xdr:colOff>
      <xdr:row>105</xdr:row>
      <xdr:rowOff>9528</xdr:rowOff>
    </xdr:to>
    <xdr:cxnSp macro="">
      <xdr:nvCxnSpPr>
        <xdr:cNvPr id="21" name="20 Conector recto"/>
        <xdr:cNvCxnSpPr/>
      </xdr:nvCxnSpPr>
      <xdr:spPr>
        <a:xfrm>
          <a:off x="4931833" y="40195500"/>
          <a:ext cx="1298050" cy="3058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105</xdr:row>
      <xdr:rowOff>1</xdr:rowOff>
    </xdr:from>
    <xdr:to>
      <xdr:col>1</xdr:col>
      <xdr:colOff>33618</xdr:colOff>
      <xdr:row>105</xdr:row>
      <xdr:rowOff>1736913</xdr:rowOff>
    </xdr:to>
    <xdr:sp macro="" textlink="">
      <xdr:nvSpPr>
        <xdr:cNvPr id="22" name="21 Triángulo rectángulo"/>
        <xdr:cNvSpPr/>
      </xdr:nvSpPr>
      <xdr:spPr>
        <a:xfrm>
          <a:off x="1" y="40475648"/>
          <a:ext cx="806823" cy="173691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800"/>
            <a:t>ORG</a:t>
          </a:r>
        </a:p>
      </xdr:txBody>
    </xdr:sp>
    <xdr:clientData/>
  </xdr:twoCellAnchor>
  <xdr:twoCellAnchor>
    <xdr:from>
      <xdr:col>4</xdr:col>
      <xdr:colOff>857250</xdr:colOff>
      <xdr:row>104</xdr:row>
      <xdr:rowOff>1068916</xdr:rowOff>
    </xdr:from>
    <xdr:to>
      <xdr:col>5</xdr:col>
      <xdr:colOff>471460</xdr:colOff>
      <xdr:row>105</xdr:row>
      <xdr:rowOff>19050</xdr:rowOff>
    </xdr:to>
    <xdr:cxnSp macro="">
      <xdr:nvCxnSpPr>
        <xdr:cNvPr id="23" name="22 Conector recto"/>
        <xdr:cNvCxnSpPr/>
      </xdr:nvCxnSpPr>
      <xdr:spPr>
        <a:xfrm>
          <a:off x="4127500" y="40333083"/>
          <a:ext cx="767793" cy="17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55"/>
  <sheetViews>
    <sheetView tabSelected="1" zoomScale="85" zoomScaleNormal="85" workbookViewId="0">
      <pane ySplit="1" topLeftCell="A2" activePane="bottomLeft" state="frozen"/>
      <selection pane="bottomLeft"/>
    </sheetView>
  </sheetViews>
  <sheetFormatPr baseColWidth="10" defaultRowHeight="15"/>
  <sheetData>
    <row r="1" spans="1:15">
      <c r="A1" s="1" t="s">
        <v>9</v>
      </c>
      <c r="B1" s="1" t="s">
        <v>10</v>
      </c>
      <c r="C1" s="1" t="s">
        <v>11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6</v>
      </c>
      <c r="I1" s="1" t="s">
        <v>7</v>
      </c>
      <c r="J1" s="1" t="s">
        <v>12</v>
      </c>
      <c r="K1" s="1" t="s">
        <v>13</v>
      </c>
      <c r="L1" s="1" t="s">
        <v>14</v>
      </c>
      <c r="M1" s="1" t="s">
        <v>0</v>
      </c>
      <c r="N1" s="1" t="s">
        <v>1</v>
      </c>
      <c r="O1" s="1" t="s">
        <v>2</v>
      </c>
    </row>
    <row r="2" spans="1:15">
      <c r="A2">
        <v>2</v>
      </c>
      <c r="B2">
        <v>1</v>
      </c>
      <c r="C2">
        <v>4</v>
      </c>
      <c r="D2">
        <v>1</v>
      </c>
      <c r="E2">
        <v>2</v>
      </c>
      <c r="F2">
        <v>2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</row>
    <row r="3" spans="1:15">
      <c r="A3">
        <v>3</v>
      </c>
      <c r="B3">
        <v>2</v>
      </c>
      <c r="C3">
        <v>4</v>
      </c>
      <c r="D3">
        <v>2</v>
      </c>
      <c r="E3">
        <v>3</v>
      </c>
      <c r="F3">
        <v>2</v>
      </c>
      <c r="G3">
        <v>2</v>
      </c>
      <c r="H3">
        <v>1</v>
      </c>
      <c r="I3">
        <v>2</v>
      </c>
      <c r="J3">
        <v>1</v>
      </c>
      <c r="K3">
        <v>1</v>
      </c>
      <c r="L3">
        <v>2</v>
      </c>
      <c r="M3">
        <v>1</v>
      </c>
      <c r="N3">
        <v>1</v>
      </c>
      <c r="O3">
        <v>1</v>
      </c>
    </row>
    <row r="4" spans="1:15">
      <c r="A4">
        <v>3</v>
      </c>
      <c r="B4">
        <v>3</v>
      </c>
      <c r="C4">
        <v>4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1</v>
      </c>
      <c r="K4">
        <v>1</v>
      </c>
      <c r="L4">
        <v>2</v>
      </c>
      <c r="M4">
        <v>1</v>
      </c>
      <c r="N4">
        <v>1</v>
      </c>
      <c r="O4">
        <v>1</v>
      </c>
    </row>
    <row r="5" spans="1:15">
      <c r="A5">
        <v>2</v>
      </c>
      <c r="B5">
        <v>1</v>
      </c>
      <c r="C5">
        <v>4</v>
      </c>
      <c r="D5">
        <v>1</v>
      </c>
      <c r="E5">
        <v>3</v>
      </c>
      <c r="F5">
        <v>2</v>
      </c>
      <c r="G5">
        <v>1</v>
      </c>
      <c r="H5">
        <v>3</v>
      </c>
      <c r="I5">
        <v>2</v>
      </c>
      <c r="J5">
        <v>1</v>
      </c>
      <c r="K5">
        <v>1</v>
      </c>
      <c r="L5">
        <v>2</v>
      </c>
      <c r="M5">
        <v>1</v>
      </c>
      <c r="N5">
        <v>1</v>
      </c>
      <c r="O5">
        <v>3</v>
      </c>
    </row>
    <row r="6" spans="1:15">
      <c r="A6">
        <v>3</v>
      </c>
      <c r="B6">
        <v>1</v>
      </c>
      <c r="C6">
        <v>4</v>
      </c>
      <c r="D6">
        <v>2</v>
      </c>
      <c r="E6">
        <v>3</v>
      </c>
      <c r="F6">
        <v>3</v>
      </c>
      <c r="G6">
        <v>1</v>
      </c>
      <c r="H6">
        <v>3</v>
      </c>
      <c r="I6">
        <v>3</v>
      </c>
      <c r="J6">
        <v>1</v>
      </c>
      <c r="K6">
        <v>2</v>
      </c>
      <c r="L6">
        <v>3</v>
      </c>
      <c r="M6">
        <v>1</v>
      </c>
      <c r="N6">
        <v>1</v>
      </c>
      <c r="O6">
        <v>3</v>
      </c>
    </row>
    <row r="7" spans="1:15">
      <c r="A7">
        <v>3</v>
      </c>
      <c r="B7">
        <v>2</v>
      </c>
      <c r="C7">
        <v>4</v>
      </c>
      <c r="D7">
        <v>2</v>
      </c>
      <c r="E7">
        <v>3</v>
      </c>
      <c r="F7">
        <v>3</v>
      </c>
      <c r="G7">
        <v>2</v>
      </c>
      <c r="H7">
        <v>3</v>
      </c>
      <c r="I7">
        <v>2</v>
      </c>
      <c r="J7">
        <v>1</v>
      </c>
      <c r="K7">
        <v>1</v>
      </c>
      <c r="L7">
        <v>1</v>
      </c>
      <c r="M7">
        <v>1</v>
      </c>
      <c r="N7">
        <v>1</v>
      </c>
      <c r="O7">
        <v>3</v>
      </c>
    </row>
    <row r="8" spans="1:15">
      <c r="A8">
        <v>3</v>
      </c>
      <c r="B8">
        <v>3</v>
      </c>
      <c r="C8">
        <v>4</v>
      </c>
      <c r="D8">
        <v>3</v>
      </c>
      <c r="E8">
        <v>3</v>
      </c>
      <c r="F8">
        <v>2</v>
      </c>
      <c r="G8">
        <v>3</v>
      </c>
      <c r="H8">
        <v>3</v>
      </c>
      <c r="I8">
        <v>3</v>
      </c>
      <c r="J8">
        <v>1</v>
      </c>
      <c r="K8">
        <v>2</v>
      </c>
      <c r="L8">
        <v>2</v>
      </c>
      <c r="M8">
        <v>1</v>
      </c>
      <c r="N8">
        <v>1</v>
      </c>
      <c r="O8">
        <v>3</v>
      </c>
    </row>
    <row r="9" spans="1:15">
      <c r="A9">
        <v>3</v>
      </c>
      <c r="B9">
        <v>3</v>
      </c>
      <c r="C9">
        <v>4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1</v>
      </c>
      <c r="K9">
        <v>1</v>
      </c>
      <c r="L9">
        <v>2</v>
      </c>
      <c r="M9">
        <v>1</v>
      </c>
      <c r="N9">
        <v>1</v>
      </c>
      <c r="O9">
        <v>3</v>
      </c>
    </row>
    <row r="10" spans="1:15">
      <c r="A10">
        <v>3</v>
      </c>
      <c r="B10">
        <v>4</v>
      </c>
      <c r="C10">
        <v>4</v>
      </c>
      <c r="D10">
        <v>4</v>
      </c>
      <c r="E10">
        <v>3</v>
      </c>
      <c r="F10">
        <v>3</v>
      </c>
      <c r="G10">
        <v>4</v>
      </c>
      <c r="H10">
        <v>3</v>
      </c>
      <c r="I10">
        <v>3</v>
      </c>
      <c r="J10">
        <v>2</v>
      </c>
      <c r="K10">
        <v>2</v>
      </c>
      <c r="L10">
        <v>2</v>
      </c>
      <c r="M10">
        <v>2</v>
      </c>
      <c r="N10">
        <v>2</v>
      </c>
      <c r="O10">
        <v>3</v>
      </c>
    </row>
    <row r="11" spans="1:15">
      <c r="A11">
        <v>3</v>
      </c>
      <c r="B11">
        <v>4</v>
      </c>
      <c r="C11">
        <v>4</v>
      </c>
      <c r="D11">
        <v>4</v>
      </c>
      <c r="E11">
        <v>3</v>
      </c>
      <c r="F11">
        <v>3</v>
      </c>
      <c r="G11">
        <v>4</v>
      </c>
      <c r="H11">
        <v>3</v>
      </c>
      <c r="I11">
        <v>3</v>
      </c>
      <c r="J11">
        <v>2</v>
      </c>
      <c r="K11">
        <v>5</v>
      </c>
      <c r="L11">
        <v>5</v>
      </c>
      <c r="M11">
        <v>2</v>
      </c>
      <c r="N11">
        <v>2</v>
      </c>
      <c r="O11">
        <v>3</v>
      </c>
    </row>
    <row r="12" spans="1:15">
      <c r="A12">
        <v>5</v>
      </c>
      <c r="B12">
        <v>4</v>
      </c>
      <c r="C12">
        <v>4</v>
      </c>
      <c r="D12">
        <v>5</v>
      </c>
      <c r="E12">
        <v>5</v>
      </c>
      <c r="F12">
        <v>4</v>
      </c>
      <c r="G12">
        <v>4</v>
      </c>
      <c r="H12">
        <v>3</v>
      </c>
      <c r="I12">
        <v>5</v>
      </c>
      <c r="J12">
        <v>2</v>
      </c>
      <c r="K12">
        <v>2</v>
      </c>
      <c r="L12">
        <v>3</v>
      </c>
      <c r="M12">
        <v>2</v>
      </c>
      <c r="N12">
        <v>2</v>
      </c>
      <c r="O12">
        <v>3</v>
      </c>
    </row>
    <row r="13" spans="1:15">
      <c r="A13">
        <v>5</v>
      </c>
      <c r="B13">
        <v>4</v>
      </c>
      <c r="C13">
        <v>4</v>
      </c>
      <c r="D13">
        <v>4</v>
      </c>
      <c r="E13">
        <v>5</v>
      </c>
      <c r="F13">
        <v>4</v>
      </c>
      <c r="G13">
        <v>4</v>
      </c>
      <c r="H13">
        <v>3</v>
      </c>
      <c r="I13">
        <v>5</v>
      </c>
      <c r="J13">
        <v>3</v>
      </c>
      <c r="K13">
        <v>2</v>
      </c>
      <c r="L13">
        <v>2</v>
      </c>
      <c r="M13">
        <v>3</v>
      </c>
      <c r="N13">
        <v>2</v>
      </c>
      <c r="O13">
        <v>3</v>
      </c>
    </row>
    <row r="14" spans="1:15">
      <c r="A14">
        <v>5</v>
      </c>
      <c r="B14">
        <v>4</v>
      </c>
      <c r="C14">
        <v>4</v>
      </c>
      <c r="D14">
        <v>5</v>
      </c>
      <c r="E14">
        <v>5</v>
      </c>
      <c r="F14">
        <v>5</v>
      </c>
      <c r="G14">
        <v>4</v>
      </c>
      <c r="H14">
        <v>5</v>
      </c>
      <c r="I14">
        <v>5</v>
      </c>
      <c r="J14">
        <v>4</v>
      </c>
      <c r="K14">
        <v>2</v>
      </c>
      <c r="L14">
        <v>4</v>
      </c>
      <c r="M14">
        <v>4</v>
      </c>
      <c r="N14">
        <v>3</v>
      </c>
      <c r="O14">
        <v>5</v>
      </c>
    </row>
    <row r="15" spans="1:15">
      <c r="A15">
        <v>5</v>
      </c>
      <c r="B15">
        <v>4</v>
      </c>
      <c r="C15">
        <v>4</v>
      </c>
      <c r="D15">
        <v>5</v>
      </c>
      <c r="E15">
        <v>5</v>
      </c>
      <c r="F15">
        <v>5</v>
      </c>
      <c r="G15">
        <v>4</v>
      </c>
      <c r="H15">
        <v>5</v>
      </c>
      <c r="I15">
        <v>5</v>
      </c>
      <c r="J15">
        <v>4</v>
      </c>
      <c r="K15">
        <v>1</v>
      </c>
      <c r="L15">
        <v>3</v>
      </c>
      <c r="M15">
        <v>4</v>
      </c>
      <c r="N15">
        <v>4</v>
      </c>
      <c r="O15">
        <v>5</v>
      </c>
    </row>
    <row r="16" spans="1:15">
      <c r="A16">
        <v>5</v>
      </c>
      <c r="B16">
        <v>4</v>
      </c>
      <c r="C16">
        <v>4</v>
      </c>
      <c r="D16">
        <v>5</v>
      </c>
      <c r="E16">
        <v>5</v>
      </c>
      <c r="F16">
        <v>5</v>
      </c>
      <c r="G16">
        <v>4</v>
      </c>
      <c r="H16">
        <v>5</v>
      </c>
      <c r="I16">
        <v>5</v>
      </c>
      <c r="J16">
        <v>5</v>
      </c>
      <c r="K16">
        <v>3</v>
      </c>
      <c r="L16">
        <v>5</v>
      </c>
      <c r="M16">
        <v>5</v>
      </c>
      <c r="N16">
        <v>5</v>
      </c>
      <c r="O16">
        <v>5</v>
      </c>
    </row>
    <row r="17" spans="1:15">
      <c r="A17">
        <v>1</v>
      </c>
      <c r="B17">
        <v>1</v>
      </c>
      <c r="C17">
        <v>3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>
      <c r="A18">
        <v>1</v>
      </c>
      <c r="B18">
        <v>3</v>
      </c>
      <c r="C18">
        <v>3</v>
      </c>
      <c r="D18">
        <v>1</v>
      </c>
      <c r="E18">
        <v>3</v>
      </c>
      <c r="F18">
        <v>2</v>
      </c>
      <c r="G18">
        <v>3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</row>
    <row r="19" spans="1:15">
      <c r="A19">
        <v>2</v>
      </c>
      <c r="B19">
        <v>2</v>
      </c>
      <c r="C19">
        <v>3</v>
      </c>
      <c r="D19">
        <v>2</v>
      </c>
      <c r="E19">
        <v>1</v>
      </c>
      <c r="F19">
        <v>2</v>
      </c>
      <c r="G19">
        <v>2</v>
      </c>
      <c r="H19">
        <v>1</v>
      </c>
      <c r="I19">
        <v>2</v>
      </c>
      <c r="J19">
        <v>2</v>
      </c>
      <c r="K19">
        <v>1</v>
      </c>
      <c r="L19">
        <v>2</v>
      </c>
      <c r="M19">
        <v>2</v>
      </c>
      <c r="N19">
        <v>1</v>
      </c>
      <c r="O19">
        <v>1</v>
      </c>
    </row>
    <row r="20" spans="1:15">
      <c r="A20">
        <v>1</v>
      </c>
      <c r="B20">
        <v>3</v>
      </c>
      <c r="C20">
        <v>3</v>
      </c>
      <c r="D20">
        <v>1</v>
      </c>
      <c r="E20">
        <v>1</v>
      </c>
      <c r="F20">
        <v>1</v>
      </c>
      <c r="G20">
        <v>3</v>
      </c>
      <c r="H20">
        <v>3</v>
      </c>
      <c r="I20">
        <v>2</v>
      </c>
      <c r="J20">
        <v>2</v>
      </c>
      <c r="K20">
        <v>1</v>
      </c>
      <c r="L20">
        <v>1</v>
      </c>
      <c r="M20">
        <v>2</v>
      </c>
      <c r="N20">
        <v>2</v>
      </c>
      <c r="O20">
        <v>3</v>
      </c>
    </row>
    <row r="21" spans="1:15">
      <c r="A21">
        <v>1</v>
      </c>
      <c r="B21">
        <v>2</v>
      </c>
      <c r="C21">
        <v>3</v>
      </c>
      <c r="D21">
        <v>2</v>
      </c>
      <c r="E21">
        <v>1</v>
      </c>
      <c r="F21">
        <v>3</v>
      </c>
      <c r="G21">
        <v>2</v>
      </c>
      <c r="H21">
        <v>3</v>
      </c>
      <c r="I21">
        <v>3</v>
      </c>
      <c r="J21">
        <v>2</v>
      </c>
      <c r="K21">
        <v>1</v>
      </c>
      <c r="L21">
        <v>1</v>
      </c>
      <c r="M21">
        <v>2</v>
      </c>
      <c r="N21">
        <v>2</v>
      </c>
      <c r="O21">
        <v>3</v>
      </c>
    </row>
    <row r="22" spans="1:15">
      <c r="A22">
        <v>2</v>
      </c>
      <c r="B22">
        <v>1</v>
      </c>
      <c r="C22">
        <v>3</v>
      </c>
      <c r="D22">
        <v>1</v>
      </c>
      <c r="E22">
        <v>2</v>
      </c>
      <c r="F22">
        <v>2</v>
      </c>
      <c r="G22">
        <v>1</v>
      </c>
      <c r="H22">
        <v>3</v>
      </c>
      <c r="I22">
        <v>2</v>
      </c>
      <c r="J22">
        <v>1</v>
      </c>
      <c r="K22">
        <v>1</v>
      </c>
      <c r="L22">
        <v>2</v>
      </c>
      <c r="M22">
        <v>1</v>
      </c>
      <c r="N22">
        <v>1</v>
      </c>
      <c r="O22">
        <v>3</v>
      </c>
    </row>
    <row r="23" spans="1:15">
      <c r="A23">
        <v>2</v>
      </c>
      <c r="B23">
        <v>3</v>
      </c>
      <c r="C23">
        <v>3</v>
      </c>
      <c r="D23">
        <v>3</v>
      </c>
      <c r="E23">
        <v>1</v>
      </c>
      <c r="F23">
        <v>3</v>
      </c>
      <c r="G23">
        <v>3</v>
      </c>
      <c r="H23">
        <v>3</v>
      </c>
      <c r="I23">
        <v>3</v>
      </c>
      <c r="J23">
        <v>2</v>
      </c>
      <c r="K23">
        <v>1</v>
      </c>
      <c r="L23">
        <v>4</v>
      </c>
      <c r="M23">
        <v>2</v>
      </c>
      <c r="N23">
        <v>2</v>
      </c>
      <c r="O23">
        <v>3</v>
      </c>
    </row>
    <row r="24" spans="1:15">
      <c r="A24">
        <v>2</v>
      </c>
      <c r="B24">
        <v>3</v>
      </c>
      <c r="C24">
        <v>3</v>
      </c>
      <c r="D24">
        <v>3</v>
      </c>
      <c r="E24">
        <v>2</v>
      </c>
      <c r="F24">
        <v>2</v>
      </c>
      <c r="G24">
        <v>3</v>
      </c>
      <c r="H24">
        <v>3</v>
      </c>
      <c r="I24">
        <v>2</v>
      </c>
      <c r="J24">
        <v>2</v>
      </c>
      <c r="K24">
        <v>1</v>
      </c>
      <c r="L24">
        <v>2</v>
      </c>
      <c r="M24">
        <v>2</v>
      </c>
      <c r="N24">
        <v>2</v>
      </c>
      <c r="O24">
        <v>3</v>
      </c>
    </row>
    <row r="25" spans="1:15">
      <c r="A25">
        <v>2</v>
      </c>
      <c r="B25">
        <v>3</v>
      </c>
      <c r="C25">
        <v>3</v>
      </c>
      <c r="D25">
        <v>3</v>
      </c>
      <c r="E25">
        <v>2</v>
      </c>
      <c r="F25">
        <v>2</v>
      </c>
      <c r="G25">
        <v>3</v>
      </c>
      <c r="H25">
        <v>3</v>
      </c>
      <c r="I25">
        <v>2</v>
      </c>
      <c r="J25">
        <v>3</v>
      </c>
      <c r="K25">
        <v>1</v>
      </c>
      <c r="L25">
        <v>2</v>
      </c>
      <c r="M25">
        <v>3</v>
      </c>
      <c r="N25">
        <v>2</v>
      </c>
      <c r="O25">
        <v>3</v>
      </c>
    </row>
    <row r="26" spans="1:15">
      <c r="A26">
        <v>2</v>
      </c>
      <c r="B26">
        <v>3</v>
      </c>
      <c r="C26">
        <v>3</v>
      </c>
      <c r="D26">
        <v>3</v>
      </c>
      <c r="E26">
        <v>2</v>
      </c>
      <c r="F26">
        <v>2</v>
      </c>
      <c r="G26">
        <v>3</v>
      </c>
      <c r="H26">
        <v>3</v>
      </c>
      <c r="I26">
        <v>2</v>
      </c>
      <c r="J26">
        <v>3</v>
      </c>
      <c r="K26">
        <v>1</v>
      </c>
      <c r="L26">
        <v>1</v>
      </c>
      <c r="M26">
        <v>3</v>
      </c>
      <c r="N26">
        <v>2</v>
      </c>
      <c r="O26">
        <v>3</v>
      </c>
    </row>
    <row r="27" spans="1:15">
      <c r="A27">
        <v>3</v>
      </c>
      <c r="B27">
        <v>3</v>
      </c>
      <c r="C27">
        <v>3</v>
      </c>
      <c r="D27">
        <v>3</v>
      </c>
      <c r="E27">
        <v>3</v>
      </c>
      <c r="F27">
        <v>3</v>
      </c>
      <c r="G27">
        <v>3</v>
      </c>
      <c r="H27">
        <v>3</v>
      </c>
      <c r="I27">
        <v>3</v>
      </c>
      <c r="J27">
        <v>2</v>
      </c>
      <c r="K27">
        <v>1</v>
      </c>
      <c r="L27">
        <v>2</v>
      </c>
      <c r="M27">
        <v>2</v>
      </c>
      <c r="N27">
        <v>2</v>
      </c>
      <c r="O27">
        <v>3</v>
      </c>
    </row>
    <row r="28" spans="1:15">
      <c r="A28">
        <v>3</v>
      </c>
      <c r="B28">
        <v>3</v>
      </c>
      <c r="C28">
        <v>3</v>
      </c>
      <c r="D28">
        <v>3</v>
      </c>
      <c r="E28">
        <v>3</v>
      </c>
      <c r="F28">
        <v>3</v>
      </c>
      <c r="G28">
        <v>3</v>
      </c>
      <c r="H28">
        <v>3</v>
      </c>
      <c r="I28">
        <v>3</v>
      </c>
      <c r="J28">
        <v>3</v>
      </c>
      <c r="K28">
        <v>1</v>
      </c>
      <c r="L28">
        <v>2</v>
      </c>
      <c r="M28">
        <v>3</v>
      </c>
      <c r="N28">
        <v>2</v>
      </c>
      <c r="O28">
        <v>3</v>
      </c>
    </row>
    <row r="29" spans="1:15">
      <c r="A29">
        <v>3</v>
      </c>
      <c r="B29">
        <v>3</v>
      </c>
      <c r="C29">
        <v>3</v>
      </c>
      <c r="D29">
        <v>3</v>
      </c>
      <c r="E29">
        <v>4</v>
      </c>
      <c r="F29">
        <v>4</v>
      </c>
      <c r="G29">
        <v>3</v>
      </c>
      <c r="H29">
        <v>3</v>
      </c>
      <c r="I29">
        <v>4</v>
      </c>
      <c r="J29">
        <v>3</v>
      </c>
      <c r="K29">
        <v>2</v>
      </c>
      <c r="L29">
        <v>3</v>
      </c>
      <c r="M29">
        <v>3</v>
      </c>
      <c r="N29">
        <v>3</v>
      </c>
      <c r="O29">
        <v>3</v>
      </c>
    </row>
    <row r="30" spans="1:15">
      <c r="A30">
        <v>4</v>
      </c>
      <c r="B30">
        <v>4</v>
      </c>
      <c r="C30">
        <v>3</v>
      </c>
      <c r="D30">
        <v>4</v>
      </c>
      <c r="E30">
        <v>4</v>
      </c>
      <c r="F30">
        <v>4</v>
      </c>
      <c r="G30">
        <v>3</v>
      </c>
      <c r="H30">
        <v>3</v>
      </c>
      <c r="I30">
        <v>4</v>
      </c>
      <c r="J30">
        <v>5</v>
      </c>
      <c r="K30">
        <v>3</v>
      </c>
      <c r="L30">
        <v>3</v>
      </c>
      <c r="M30">
        <v>5</v>
      </c>
      <c r="N30">
        <v>3</v>
      </c>
      <c r="O30">
        <v>3</v>
      </c>
    </row>
    <row r="31" spans="1:15">
      <c r="A31">
        <v>3</v>
      </c>
      <c r="B31">
        <v>3</v>
      </c>
      <c r="C31">
        <v>3</v>
      </c>
      <c r="D31">
        <v>3</v>
      </c>
      <c r="E31">
        <v>3</v>
      </c>
      <c r="F31">
        <v>3</v>
      </c>
      <c r="G31">
        <v>3</v>
      </c>
      <c r="H31">
        <v>5</v>
      </c>
      <c r="I31">
        <v>3</v>
      </c>
      <c r="J31">
        <v>4</v>
      </c>
      <c r="K31">
        <v>2</v>
      </c>
      <c r="L31">
        <v>3</v>
      </c>
      <c r="M31">
        <v>4</v>
      </c>
      <c r="N31">
        <v>3</v>
      </c>
      <c r="O31">
        <v>5</v>
      </c>
    </row>
    <row r="32" spans="1:15">
      <c r="A32">
        <v>4</v>
      </c>
      <c r="B32">
        <v>3</v>
      </c>
      <c r="C32">
        <v>3</v>
      </c>
      <c r="D32">
        <v>3</v>
      </c>
      <c r="E32">
        <v>1</v>
      </c>
      <c r="F32">
        <v>4</v>
      </c>
      <c r="G32">
        <v>3</v>
      </c>
      <c r="H32">
        <v>5</v>
      </c>
      <c r="I32">
        <v>4</v>
      </c>
      <c r="J32">
        <v>3</v>
      </c>
      <c r="K32">
        <v>2</v>
      </c>
      <c r="L32">
        <v>1</v>
      </c>
      <c r="M32">
        <v>3</v>
      </c>
      <c r="N32">
        <v>3</v>
      </c>
      <c r="O32">
        <v>5</v>
      </c>
    </row>
    <row r="33" spans="1:15">
      <c r="A33">
        <v>4</v>
      </c>
      <c r="B33">
        <v>3</v>
      </c>
      <c r="C33">
        <v>3</v>
      </c>
      <c r="D33">
        <v>3</v>
      </c>
      <c r="E33">
        <v>1</v>
      </c>
      <c r="F33">
        <v>4</v>
      </c>
      <c r="G33">
        <v>3</v>
      </c>
      <c r="H33">
        <v>5</v>
      </c>
      <c r="I33">
        <v>4</v>
      </c>
      <c r="J33">
        <v>3</v>
      </c>
      <c r="K33">
        <v>3</v>
      </c>
      <c r="L33">
        <v>4</v>
      </c>
      <c r="M33">
        <v>3</v>
      </c>
      <c r="N33">
        <v>3</v>
      </c>
      <c r="O33">
        <v>5</v>
      </c>
    </row>
    <row r="34" spans="1:15">
      <c r="A34">
        <v>4</v>
      </c>
      <c r="B34">
        <v>4</v>
      </c>
      <c r="C34">
        <v>3</v>
      </c>
      <c r="D34">
        <v>4</v>
      </c>
      <c r="E34">
        <v>3</v>
      </c>
      <c r="F34">
        <v>3</v>
      </c>
      <c r="G34">
        <v>3</v>
      </c>
      <c r="H34">
        <v>5</v>
      </c>
      <c r="I34">
        <v>3</v>
      </c>
      <c r="J34">
        <v>5</v>
      </c>
      <c r="K34">
        <v>1</v>
      </c>
      <c r="L34">
        <v>3</v>
      </c>
      <c r="M34">
        <v>5</v>
      </c>
      <c r="N34">
        <v>3</v>
      </c>
      <c r="O34">
        <v>5</v>
      </c>
    </row>
    <row r="35" spans="1:15">
      <c r="A35">
        <v>5</v>
      </c>
      <c r="B35">
        <v>4</v>
      </c>
      <c r="C35">
        <v>3</v>
      </c>
      <c r="D35">
        <v>4</v>
      </c>
      <c r="E35">
        <v>5</v>
      </c>
      <c r="F35">
        <v>5</v>
      </c>
      <c r="G35">
        <v>4</v>
      </c>
      <c r="H35">
        <v>5</v>
      </c>
      <c r="I35">
        <v>5</v>
      </c>
      <c r="J35">
        <v>5</v>
      </c>
      <c r="K35">
        <v>3</v>
      </c>
      <c r="L35">
        <v>3</v>
      </c>
      <c r="M35">
        <v>5</v>
      </c>
      <c r="N35">
        <v>4</v>
      </c>
      <c r="O35">
        <v>5</v>
      </c>
    </row>
    <row r="36" spans="1:15">
      <c r="A36">
        <v>5</v>
      </c>
      <c r="B36">
        <v>4</v>
      </c>
      <c r="C36">
        <v>3</v>
      </c>
      <c r="D36">
        <v>5</v>
      </c>
      <c r="E36">
        <v>5</v>
      </c>
      <c r="F36">
        <v>5</v>
      </c>
      <c r="G36">
        <v>4</v>
      </c>
      <c r="H36">
        <v>5</v>
      </c>
      <c r="I36">
        <v>5</v>
      </c>
      <c r="J36">
        <v>5</v>
      </c>
      <c r="K36">
        <v>3</v>
      </c>
      <c r="L36">
        <v>5</v>
      </c>
      <c r="M36">
        <v>5</v>
      </c>
      <c r="N36">
        <v>3</v>
      </c>
      <c r="O36">
        <v>5</v>
      </c>
    </row>
    <row r="37" spans="1:15">
      <c r="A37">
        <v>2</v>
      </c>
      <c r="B37">
        <v>1</v>
      </c>
      <c r="C37">
        <v>2</v>
      </c>
      <c r="D37">
        <v>1</v>
      </c>
      <c r="E37">
        <v>2</v>
      </c>
      <c r="F37">
        <v>1</v>
      </c>
      <c r="G37">
        <v>1</v>
      </c>
      <c r="H37">
        <v>1</v>
      </c>
      <c r="I37">
        <v>1</v>
      </c>
      <c r="J37">
        <v>2</v>
      </c>
      <c r="K37">
        <v>1</v>
      </c>
      <c r="L37">
        <v>2</v>
      </c>
      <c r="M37">
        <v>2</v>
      </c>
      <c r="N37">
        <v>1</v>
      </c>
      <c r="O37">
        <v>1</v>
      </c>
    </row>
    <row r="38" spans="1:15">
      <c r="A38">
        <v>1</v>
      </c>
      <c r="B38">
        <v>2</v>
      </c>
      <c r="C38">
        <v>2</v>
      </c>
      <c r="D38">
        <v>2</v>
      </c>
      <c r="E38">
        <v>1</v>
      </c>
      <c r="F38">
        <v>3</v>
      </c>
      <c r="G38">
        <v>2</v>
      </c>
      <c r="H38">
        <v>3</v>
      </c>
      <c r="I38">
        <v>3</v>
      </c>
      <c r="J38">
        <v>1</v>
      </c>
      <c r="K38">
        <v>1</v>
      </c>
      <c r="L38">
        <v>2</v>
      </c>
      <c r="M38">
        <v>1</v>
      </c>
      <c r="N38">
        <v>1</v>
      </c>
      <c r="O38">
        <v>3</v>
      </c>
    </row>
    <row r="39" spans="1:15">
      <c r="A39">
        <v>1</v>
      </c>
      <c r="B39">
        <v>2</v>
      </c>
      <c r="C39">
        <v>2</v>
      </c>
      <c r="D39">
        <v>2</v>
      </c>
      <c r="E39">
        <v>1</v>
      </c>
      <c r="F39">
        <v>2</v>
      </c>
      <c r="G39">
        <v>2</v>
      </c>
      <c r="H39">
        <v>3</v>
      </c>
      <c r="I39">
        <v>3</v>
      </c>
      <c r="J39">
        <v>2</v>
      </c>
      <c r="K39">
        <v>1</v>
      </c>
      <c r="L39">
        <v>3</v>
      </c>
      <c r="M39">
        <v>2</v>
      </c>
      <c r="N39">
        <v>2</v>
      </c>
      <c r="O39">
        <v>3</v>
      </c>
    </row>
    <row r="40" spans="1:15">
      <c r="A40">
        <v>2</v>
      </c>
      <c r="B40">
        <v>2</v>
      </c>
      <c r="C40">
        <v>2</v>
      </c>
      <c r="D40">
        <v>3</v>
      </c>
      <c r="E40">
        <v>1</v>
      </c>
      <c r="F40">
        <v>3</v>
      </c>
      <c r="G40">
        <v>2</v>
      </c>
      <c r="H40">
        <v>3</v>
      </c>
      <c r="I40">
        <v>3</v>
      </c>
      <c r="J40">
        <v>2</v>
      </c>
      <c r="K40">
        <v>1</v>
      </c>
      <c r="L40">
        <v>3</v>
      </c>
      <c r="M40">
        <v>2</v>
      </c>
      <c r="N40">
        <v>1</v>
      </c>
      <c r="O40">
        <v>3</v>
      </c>
    </row>
    <row r="41" spans="1:15">
      <c r="A41">
        <v>3</v>
      </c>
      <c r="B41">
        <v>2</v>
      </c>
      <c r="C41">
        <v>2</v>
      </c>
      <c r="D41">
        <v>2</v>
      </c>
      <c r="E41">
        <v>3</v>
      </c>
      <c r="F41">
        <v>3</v>
      </c>
      <c r="G41">
        <v>2</v>
      </c>
      <c r="H41">
        <v>3</v>
      </c>
      <c r="I41">
        <v>3</v>
      </c>
      <c r="J41">
        <v>2</v>
      </c>
      <c r="K41">
        <v>1</v>
      </c>
      <c r="L41">
        <v>1</v>
      </c>
      <c r="M41">
        <v>2</v>
      </c>
      <c r="N41">
        <v>2</v>
      </c>
      <c r="O41">
        <v>3</v>
      </c>
    </row>
    <row r="42" spans="1:15">
      <c r="A42">
        <v>3</v>
      </c>
      <c r="B42">
        <v>2</v>
      </c>
      <c r="C42">
        <v>2</v>
      </c>
      <c r="D42">
        <v>2</v>
      </c>
      <c r="E42">
        <v>2</v>
      </c>
      <c r="F42">
        <v>2</v>
      </c>
      <c r="G42">
        <v>2</v>
      </c>
      <c r="H42">
        <v>3</v>
      </c>
      <c r="I42">
        <v>3</v>
      </c>
      <c r="J42">
        <v>3</v>
      </c>
      <c r="K42">
        <v>1</v>
      </c>
      <c r="L42">
        <v>3</v>
      </c>
      <c r="M42">
        <v>3</v>
      </c>
      <c r="N42">
        <v>2</v>
      </c>
      <c r="O42">
        <v>3</v>
      </c>
    </row>
    <row r="43" spans="1:15">
      <c r="A43">
        <v>3</v>
      </c>
      <c r="B43">
        <v>2</v>
      </c>
      <c r="C43">
        <v>2</v>
      </c>
      <c r="D43">
        <v>2</v>
      </c>
      <c r="E43">
        <v>3</v>
      </c>
      <c r="F43">
        <v>3</v>
      </c>
      <c r="G43">
        <v>2</v>
      </c>
      <c r="H43">
        <v>5</v>
      </c>
      <c r="I43">
        <v>4</v>
      </c>
      <c r="J43">
        <v>3</v>
      </c>
      <c r="K43">
        <v>3</v>
      </c>
      <c r="L43">
        <v>3</v>
      </c>
      <c r="M43">
        <v>3</v>
      </c>
      <c r="N43">
        <v>3</v>
      </c>
      <c r="O43">
        <v>5</v>
      </c>
    </row>
    <row r="44" spans="1:15">
      <c r="A44">
        <v>3</v>
      </c>
      <c r="B44">
        <v>2</v>
      </c>
      <c r="C44">
        <v>2</v>
      </c>
      <c r="D44">
        <v>2</v>
      </c>
      <c r="E44">
        <v>3</v>
      </c>
      <c r="F44">
        <v>3</v>
      </c>
      <c r="G44">
        <v>2</v>
      </c>
      <c r="H44">
        <v>5</v>
      </c>
      <c r="I44">
        <v>4</v>
      </c>
      <c r="J44">
        <v>5</v>
      </c>
      <c r="K44">
        <v>3</v>
      </c>
      <c r="L44">
        <v>5</v>
      </c>
      <c r="M44">
        <v>5</v>
      </c>
      <c r="N44">
        <v>3</v>
      </c>
      <c r="O44">
        <v>5</v>
      </c>
    </row>
    <row r="45" spans="1:15">
      <c r="A45">
        <v>5</v>
      </c>
      <c r="B45">
        <v>2</v>
      </c>
      <c r="C45">
        <v>2</v>
      </c>
      <c r="D45">
        <v>4</v>
      </c>
      <c r="E45">
        <v>5</v>
      </c>
      <c r="F45">
        <v>4</v>
      </c>
      <c r="G45">
        <v>2</v>
      </c>
      <c r="H45">
        <v>5</v>
      </c>
      <c r="I45">
        <v>5</v>
      </c>
      <c r="J45">
        <v>4</v>
      </c>
      <c r="K45">
        <v>3</v>
      </c>
      <c r="L45">
        <v>4</v>
      </c>
      <c r="M45">
        <v>4</v>
      </c>
      <c r="N45">
        <v>4</v>
      </c>
      <c r="O45">
        <v>5</v>
      </c>
    </row>
    <row r="46" spans="1:15">
      <c r="A46">
        <v>1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3</v>
      </c>
      <c r="I46">
        <v>2</v>
      </c>
      <c r="J46">
        <v>2</v>
      </c>
      <c r="K46">
        <v>1</v>
      </c>
      <c r="L46">
        <v>3</v>
      </c>
      <c r="M46">
        <v>2</v>
      </c>
      <c r="N46">
        <v>2</v>
      </c>
      <c r="O46">
        <v>3</v>
      </c>
    </row>
    <row r="47" spans="1:15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3</v>
      </c>
      <c r="I47">
        <v>2</v>
      </c>
      <c r="J47">
        <v>2</v>
      </c>
      <c r="K47">
        <v>1</v>
      </c>
      <c r="L47">
        <v>1</v>
      </c>
      <c r="M47">
        <v>2</v>
      </c>
      <c r="N47">
        <v>2</v>
      </c>
      <c r="O47">
        <v>3</v>
      </c>
    </row>
    <row r="48" spans="1:15">
      <c r="A48">
        <v>1</v>
      </c>
      <c r="B48">
        <v>2</v>
      </c>
      <c r="C48">
        <v>1</v>
      </c>
      <c r="D48">
        <v>2</v>
      </c>
      <c r="E48">
        <v>1</v>
      </c>
      <c r="F48">
        <v>2</v>
      </c>
      <c r="G48">
        <v>1</v>
      </c>
      <c r="H48">
        <v>3</v>
      </c>
      <c r="I48">
        <v>2</v>
      </c>
      <c r="J48">
        <v>2</v>
      </c>
      <c r="K48">
        <v>2</v>
      </c>
      <c r="L48">
        <v>3</v>
      </c>
      <c r="M48">
        <v>2</v>
      </c>
      <c r="N48">
        <v>1</v>
      </c>
      <c r="O48">
        <v>3</v>
      </c>
    </row>
    <row r="49" spans="1:15">
      <c r="A49">
        <v>2</v>
      </c>
      <c r="B49">
        <v>1</v>
      </c>
      <c r="C49">
        <v>1</v>
      </c>
      <c r="D49">
        <v>1</v>
      </c>
      <c r="E49">
        <v>2</v>
      </c>
      <c r="F49">
        <v>1</v>
      </c>
      <c r="G49">
        <v>1</v>
      </c>
      <c r="H49">
        <v>3</v>
      </c>
      <c r="I49">
        <v>2</v>
      </c>
      <c r="J49">
        <v>2</v>
      </c>
      <c r="K49">
        <v>1</v>
      </c>
      <c r="L49">
        <v>2</v>
      </c>
      <c r="M49">
        <v>2</v>
      </c>
      <c r="N49">
        <v>1</v>
      </c>
      <c r="O49">
        <v>3</v>
      </c>
    </row>
    <row r="50" spans="1:15">
      <c r="A50">
        <v>2</v>
      </c>
      <c r="B50">
        <v>1</v>
      </c>
      <c r="C50">
        <v>1</v>
      </c>
      <c r="D50">
        <v>1</v>
      </c>
      <c r="E50">
        <v>2</v>
      </c>
      <c r="F50">
        <v>2</v>
      </c>
      <c r="G50">
        <v>1</v>
      </c>
      <c r="H50">
        <v>3</v>
      </c>
      <c r="I50">
        <v>2</v>
      </c>
      <c r="J50">
        <v>2</v>
      </c>
      <c r="K50">
        <v>1</v>
      </c>
      <c r="L50">
        <v>2</v>
      </c>
      <c r="M50">
        <v>2</v>
      </c>
      <c r="N50">
        <v>2</v>
      </c>
      <c r="O50">
        <v>3</v>
      </c>
    </row>
    <row r="51" spans="1:15">
      <c r="A51">
        <v>2</v>
      </c>
      <c r="B51">
        <v>1</v>
      </c>
      <c r="C51">
        <v>1</v>
      </c>
      <c r="D51">
        <v>1</v>
      </c>
      <c r="E51">
        <v>3</v>
      </c>
      <c r="F51">
        <v>2</v>
      </c>
      <c r="G51">
        <v>1</v>
      </c>
      <c r="H51">
        <v>3</v>
      </c>
      <c r="I51">
        <v>2</v>
      </c>
      <c r="J51">
        <v>2</v>
      </c>
      <c r="K51">
        <v>1</v>
      </c>
      <c r="L51">
        <v>1</v>
      </c>
      <c r="M51">
        <v>2</v>
      </c>
      <c r="N51">
        <v>1</v>
      </c>
      <c r="O51">
        <v>3</v>
      </c>
    </row>
    <row r="52" spans="1:15">
      <c r="A52">
        <v>2</v>
      </c>
      <c r="B52">
        <v>1</v>
      </c>
      <c r="C52">
        <v>1</v>
      </c>
      <c r="D52">
        <v>1</v>
      </c>
      <c r="E52">
        <v>4</v>
      </c>
      <c r="F52">
        <v>3</v>
      </c>
      <c r="G52">
        <v>1</v>
      </c>
      <c r="H52">
        <v>3</v>
      </c>
      <c r="I52">
        <v>2</v>
      </c>
      <c r="J52">
        <v>2</v>
      </c>
      <c r="K52">
        <v>2</v>
      </c>
      <c r="L52">
        <v>2</v>
      </c>
      <c r="M52">
        <v>2</v>
      </c>
      <c r="N52">
        <v>2</v>
      </c>
      <c r="O52">
        <v>3</v>
      </c>
    </row>
    <row r="53" spans="1:15">
      <c r="A53">
        <v>2</v>
      </c>
      <c r="B53">
        <v>1</v>
      </c>
      <c r="C53">
        <v>1</v>
      </c>
      <c r="D53">
        <v>1</v>
      </c>
      <c r="E53">
        <v>4</v>
      </c>
      <c r="F53">
        <v>3</v>
      </c>
      <c r="G53">
        <v>1</v>
      </c>
      <c r="H53">
        <v>3</v>
      </c>
      <c r="I53">
        <v>2</v>
      </c>
      <c r="J53">
        <v>2</v>
      </c>
      <c r="K53">
        <v>3</v>
      </c>
      <c r="L53">
        <v>4</v>
      </c>
      <c r="M53">
        <v>2</v>
      </c>
      <c r="N53">
        <v>2</v>
      </c>
      <c r="O53">
        <v>3</v>
      </c>
    </row>
    <row r="54" spans="1:15">
      <c r="A54">
        <v>2</v>
      </c>
      <c r="B54">
        <v>1</v>
      </c>
      <c r="C54">
        <v>1</v>
      </c>
      <c r="D54">
        <v>1</v>
      </c>
      <c r="E54">
        <v>5</v>
      </c>
      <c r="F54">
        <v>3</v>
      </c>
      <c r="G54">
        <v>1</v>
      </c>
      <c r="H54">
        <v>3</v>
      </c>
      <c r="I54">
        <v>2</v>
      </c>
      <c r="J54">
        <v>2</v>
      </c>
      <c r="K54">
        <v>1</v>
      </c>
      <c r="L54">
        <v>3</v>
      </c>
      <c r="M54">
        <v>2</v>
      </c>
      <c r="N54">
        <v>2</v>
      </c>
      <c r="O54">
        <v>3</v>
      </c>
    </row>
    <row r="55" spans="1:15">
      <c r="A55">
        <v>2</v>
      </c>
      <c r="B55">
        <v>1</v>
      </c>
      <c r="C55">
        <v>1</v>
      </c>
      <c r="D55">
        <v>1</v>
      </c>
      <c r="E55">
        <v>5</v>
      </c>
      <c r="F55">
        <v>3</v>
      </c>
      <c r="G55">
        <v>1</v>
      </c>
      <c r="H55">
        <v>3</v>
      </c>
      <c r="I55">
        <v>2</v>
      </c>
      <c r="J55">
        <v>2</v>
      </c>
      <c r="K55">
        <v>1</v>
      </c>
      <c r="L55">
        <v>1</v>
      </c>
      <c r="M55">
        <v>2</v>
      </c>
      <c r="N55">
        <v>1</v>
      </c>
      <c r="O55">
        <v>3</v>
      </c>
    </row>
  </sheetData>
  <sortState ref="A2:XFD56">
    <sortCondition descending="1" ref="C2:C5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CI129"/>
  <sheetViews>
    <sheetView zoomScale="80" zoomScaleNormal="80" workbookViewId="0">
      <selection activeCell="B3" sqref="B3"/>
    </sheetView>
  </sheetViews>
  <sheetFormatPr baseColWidth="10" defaultRowHeight="15"/>
  <cols>
    <col min="1" max="1" width="11.5703125" style="1" customWidth="1"/>
    <col min="2" max="2" width="15.28515625" customWidth="1"/>
    <col min="3" max="3" width="18.7109375" customWidth="1"/>
    <col min="4" max="4" width="18.7109375" bestFit="1" customWidth="1"/>
    <col min="5" max="12" width="18.7109375" customWidth="1"/>
    <col min="13" max="13" width="21.7109375" bestFit="1" customWidth="1"/>
    <col min="14" max="14" width="9.7109375" customWidth="1"/>
    <col min="15" max="15" width="5" customWidth="1"/>
    <col min="16" max="138" width="8" customWidth="1"/>
  </cols>
  <sheetData>
    <row r="1" spans="1:87" ht="12" customHeight="1">
      <c r="A1"/>
    </row>
    <row r="2" spans="1:87" ht="113.25" customHeight="1">
      <c r="A2" s="2"/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15</v>
      </c>
      <c r="AA2" s="4" t="s">
        <v>16</v>
      </c>
      <c r="AB2" s="4" t="s">
        <v>17</v>
      </c>
      <c r="AC2" s="4" t="s">
        <v>18</v>
      </c>
      <c r="AD2" s="4" t="s">
        <v>19</v>
      </c>
      <c r="AE2" s="4" t="s">
        <v>20</v>
      </c>
      <c r="AF2" s="4" t="s">
        <v>21</v>
      </c>
      <c r="AG2" s="4" t="s">
        <v>22</v>
      </c>
      <c r="AH2" s="28" t="s">
        <v>63</v>
      </c>
      <c r="AI2" s="28" t="s">
        <v>64</v>
      </c>
      <c r="AJ2" s="28" t="s">
        <v>65</v>
      </c>
      <c r="AK2" s="28" t="s">
        <v>66</v>
      </c>
      <c r="AL2" s="28" t="s">
        <v>67</v>
      </c>
      <c r="AM2" s="28" t="s">
        <v>68</v>
      </c>
      <c r="AN2" s="28" t="s">
        <v>69</v>
      </c>
      <c r="AO2" s="28" t="s">
        <v>70</v>
      </c>
      <c r="AP2" s="28" t="s">
        <v>71</v>
      </c>
      <c r="AQ2" s="28" t="s">
        <v>72</v>
      </c>
      <c r="AR2" s="28" t="s">
        <v>73</v>
      </c>
      <c r="AS2" s="28" t="s">
        <v>74</v>
      </c>
      <c r="AT2" s="28" t="s">
        <v>75</v>
      </c>
      <c r="AU2" s="28" t="s">
        <v>76</v>
      </c>
      <c r="AV2" s="28" t="s">
        <v>77</v>
      </c>
      <c r="AW2" s="28" t="s">
        <v>78</v>
      </c>
      <c r="AX2" s="28" t="s">
        <v>79</v>
      </c>
      <c r="AY2" s="28" t="s">
        <v>80</v>
      </c>
      <c r="AZ2" s="28" t="s">
        <v>81</v>
      </c>
      <c r="BA2" s="28" t="s">
        <v>82</v>
      </c>
      <c r="BB2" s="28" t="s">
        <v>83</v>
      </c>
      <c r="BC2" s="28" t="s">
        <v>84</v>
      </c>
      <c r="BD2" s="28" t="s">
        <v>85</v>
      </c>
      <c r="BE2" s="28" t="s">
        <v>86</v>
      </c>
      <c r="BF2" s="28" t="s">
        <v>87</v>
      </c>
      <c r="BG2" s="28" t="s">
        <v>88</v>
      </c>
      <c r="BH2" s="28" t="s">
        <v>89</v>
      </c>
      <c r="BI2" s="28" t="s">
        <v>90</v>
      </c>
      <c r="BJ2" s="28" t="s">
        <v>91</v>
      </c>
      <c r="BK2" s="28" t="s">
        <v>92</v>
      </c>
      <c r="BL2" s="28" t="s">
        <v>93</v>
      </c>
      <c r="BM2" s="28" t="s">
        <v>94</v>
      </c>
      <c r="BN2" s="28" t="s">
        <v>95</v>
      </c>
      <c r="BO2" s="28" t="s">
        <v>96</v>
      </c>
      <c r="BP2" s="28" t="s">
        <v>97</v>
      </c>
      <c r="BQ2" s="28" t="s">
        <v>98</v>
      </c>
      <c r="BR2" s="28" t="s">
        <v>99</v>
      </c>
      <c r="BS2" s="28" t="s">
        <v>100</v>
      </c>
      <c r="BT2" s="28" t="s">
        <v>101</v>
      </c>
      <c r="BU2" s="28" t="s">
        <v>102</v>
      </c>
      <c r="BV2" s="28" t="s">
        <v>103</v>
      </c>
      <c r="BW2" s="28" t="s">
        <v>104</v>
      </c>
      <c r="BX2" s="28" t="s">
        <v>105</v>
      </c>
      <c r="BY2" s="28" t="s">
        <v>106</v>
      </c>
      <c r="BZ2" s="28" t="s">
        <v>107</v>
      </c>
      <c r="CA2" s="28" t="s">
        <v>108</v>
      </c>
      <c r="CB2" s="28" t="s">
        <v>109</v>
      </c>
      <c r="CC2" s="28" t="s">
        <v>110</v>
      </c>
      <c r="CD2" s="28" t="s">
        <v>111</v>
      </c>
      <c r="CE2" s="28" t="s">
        <v>112</v>
      </c>
      <c r="CF2" s="28" t="s">
        <v>113</v>
      </c>
      <c r="CG2" s="28" t="s">
        <v>114</v>
      </c>
      <c r="CH2" s="28" t="s">
        <v>115</v>
      </c>
      <c r="CI2" s="28" t="s">
        <v>116</v>
      </c>
    </row>
    <row r="3" spans="1:87" s="33" customFormat="1" ht="132">
      <c r="A3" s="29" t="s">
        <v>23</v>
      </c>
      <c r="B3" s="30" t="s">
        <v>24</v>
      </c>
      <c r="C3" s="30" t="s">
        <v>24</v>
      </c>
      <c r="D3" s="30" t="s">
        <v>25</v>
      </c>
      <c r="E3" s="30" t="s">
        <v>24</v>
      </c>
      <c r="F3" s="30" t="s">
        <v>24</v>
      </c>
      <c r="G3" s="30" t="s">
        <v>24</v>
      </c>
      <c r="H3" s="30" t="s">
        <v>25</v>
      </c>
      <c r="I3" s="30" t="s">
        <v>26</v>
      </c>
      <c r="J3" s="31" t="s">
        <v>27</v>
      </c>
      <c r="K3" s="31" t="s">
        <v>27</v>
      </c>
      <c r="L3" s="31" t="s">
        <v>25</v>
      </c>
      <c r="M3" s="31" t="s">
        <v>27</v>
      </c>
      <c r="N3" s="31" t="s">
        <v>24</v>
      </c>
      <c r="O3" s="31" t="s">
        <v>24</v>
      </c>
      <c r="P3" s="31" t="s">
        <v>25</v>
      </c>
      <c r="Q3" s="31" t="s">
        <v>25</v>
      </c>
      <c r="R3" s="30" t="s">
        <v>27</v>
      </c>
      <c r="S3" s="30" t="s">
        <v>27</v>
      </c>
      <c r="T3" s="30" t="s">
        <v>25</v>
      </c>
      <c r="U3" s="30" t="s">
        <v>24</v>
      </c>
      <c r="V3" s="30" t="s">
        <v>24</v>
      </c>
      <c r="W3" s="30" t="s">
        <v>24</v>
      </c>
      <c r="X3" s="30" t="s">
        <v>25</v>
      </c>
      <c r="Y3" s="30" t="s">
        <v>25</v>
      </c>
      <c r="Z3" s="31" t="s">
        <v>24</v>
      </c>
      <c r="AA3" s="31" t="s">
        <v>27</v>
      </c>
      <c r="AB3" s="31" t="s">
        <v>26</v>
      </c>
      <c r="AC3" s="31" t="s">
        <v>24</v>
      </c>
      <c r="AD3" s="31" t="s">
        <v>24</v>
      </c>
      <c r="AE3" s="31" t="s">
        <v>24</v>
      </c>
      <c r="AF3" s="31" t="s">
        <v>25</v>
      </c>
      <c r="AG3" s="31" t="s">
        <v>26</v>
      </c>
      <c r="AH3" s="32" t="s">
        <v>25</v>
      </c>
      <c r="AI3" s="32" t="s">
        <v>26</v>
      </c>
      <c r="AJ3" s="32" t="s">
        <v>25</v>
      </c>
      <c r="AK3" s="32" t="s">
        <v>27</v>
      </c>
      <c r="AL3" s="32" t="s">
        <v>24</v>
      </c>
      <c r="AM3" s="32" t="s">
        <v>27</v>
      </c>
      <c r="AN3" s="32" t="s">
        <v>24</v>
      </c>
      <c r="AO3" s="32" t="s">
        <v>27</v>
      </c>
      <c r="AP3" s="32" t="s">
        <v>27</v>
      </c>
      <c r="AQ3" s="32" t="s">
        <v>25</v>
      </c>
      <c r="AR3" s="32" t="s">
        <v>24</v>
      </c>
      <c r="AS3" s="32" t="s">
        <v>25</v>
      </c>
      <c r="AT3" s="32" t="s">
        <v>24</v>
      </c>
      <c r="AU3" s="32" t="s">
        <v>27</v>
      </c>
      <c r="AV3" s="32" t="s">
        <v>27</v>
      </c>
      <c r="AW3" s="32" t="s">
        <v>24</v>
      </c>
      <c r="AX3" s="32" t="s">
        <v>24</v>
      </c>
      <c r="AY3" s="32" t="s">
        <v>24</v>
      </c>
      <c r="AZ3" s="32" t="s">
        <v>25</v>
      </c>
      <c r="BA3" s="32" t="s">
        <v>27</v>
      </c>
      <c r="BB3" s="32" t="s">
        <v>25</v>
      </c>
      <c r="BC3" s="32" t="s">
        <v>25</v>
      </c>
      <c r="BD3" s="32" t="s">
        <v>27</v>
      </c>
      <c r="BE3" s="32" t="s">
        <v>25</v>
      </c>
      <c r="BF3" s="32" t="s">
        <v>27</v>
      </c>
      <c r="BG3" s="32" t="s">
        <v>25</v>
      </c>
      <c r="BH3" s="32" t="s">
        <v>25</v>
      </c>
      <c r="BI3" s="32" t="s">
        <v>27</v>
      </c>
      <c r="BJ3" s="32" t="s">
        <v>27</v>
      </c>
      <c r="BK3" s="32" t="s">
        <v>27</v>
      </c>
      <c r="BL3" s="32" t="s">
        <v>24</v>
      </c>
      <c r="BM3" s="32" t="s">
        <v>27</v>
      </c>
      <c r="BN3" s="32" t="s">
        <v>27</v>
      </c>
      <c r="BO3" s="32" t="s">
        <v>25</v>
      </c>
      <c r="BP3" s="32" t="s">
        <v>27</v>
      </c>
      <c r="BQ3" s="32" t="s">
        <v>24</v>
      </c>
      <c r="BR3" s="32" t="s">
        <v>24</v>
      </c>
      <c r="BS3" s="32" t="s">
        <v>27</v>
      </c>
      <c r="BT3" s="32" t="s">
        <v>24</v>
      </c>
      <c r="BU3" s="32" t="s">
        <v>27</v>
      </c>
      <c r="BV3" s="32" t="s">
        <v>24</v>
      </c>
      <c r="BW3" s="32" t="s">
        <v>27</v>
      </c>
      <c r="BX3" s="32" t="s">
        <v>27</v>
      </c>
      <c r="BY3" s="32" t="s">
        <v>27</v>
      </c>
      <c r="BZ3" s="32" t="s">
        <v>24</v>
      </c>
      <c r="CA3" s="32" t="s">
        <v>27</v>
      </c>
      <c r="CB3" s="32" t="s">
        <v>25</v>
      </c>
      <c r="CC3" s="32" t="s">
        <v>24</v>
      </c>
      <c r="CD3" s="32" t="s">
        <v>24</v>
      </c>
      <c r="CE3" s="32" t="s">
        <v>24</v>
      </c>
      <c r="CF3" s="32" t="s">
        <v>24</v>
      </c>
      <c r="CG3" s="32" t="s">
        <v>27</v>
      </c>
      <c r="CH3" s="32" t="s">
        <v>27</v>
      </c>
      <c r="CI3" s="32" t="s">
        <v>24</v>
      </c>
    </row>
    <row r="4" spans="1:87" s="33" customFormat="1" ht="96">
      <c r="A4" s="29" t="s">
        <v>28</v>
      </c>
      <c r="B4" s="30" t="s">
        <v>27</v>
      </c>
      <c r="C4" s="30" t="s">
        <v>27</v>
      </c>
      <c r="D4" s="30" t="s">
        <v>24</v>
      </c>
      <c r="E4" s="30" t="s">
        <v>24</v>
      </c>
      <c r="F4" s="30" t="s">
        <v>24</v>
      </c>
      <c r="G4" s="30" t="s">
        <v>27</v>
      </c>
      <c r="H4" s="30" t="s">
        <v>27</v>
      </c>
      <c r="I4" s="30" t="s">
        <v>27</v>
      </c>
      <c r="J4" s="31" t="s">
        <v>24</v>
      </c>
      <c r="K4" s="31" t="s">
        <v>24</v>
      </c>
      <c r="L4" s="31" t="s">
        <v>25</v>
      </c>
      <c r="M4" s="31" t="s">
        <v>24</v>
      </c>
      <c r="N4" s="31" t="s">
        <v>27</v>
      </c>
      <c r="O4" s="31" t="s">
        <v>24</v>
      </c>
      <c r="P4" s="31" t="s">
        <v>25</v>
      </c>
      <c r="Q4" s="31" t="s">
        <v>25</v>
      </c>
      <c r="R4" s="30" t="s">
        <v>25</v>
      </c>
      <c r="S4" s="30" t="s">
        <v>27</v>
      </c>
      <c r="T4" s="30" t="s">
        <v>25</v>
      </c>
      <c r="U4" s="30" t="s">
        <v>27</v>
      </c>
      <c r="V4" s="30" t="s">
        <v>24</v>
      </c>
      <c r="W4" s="30" t="s">
        <v>24</v>
      </c>
      <c r="X4" s="30" t="s">
        <v>27</v>
      </c>
      <c r="Y4" s="30" t="s">
        <v>26</v>
      </c>
      <c r="Z4" s="31" t="s">
        <v>24</v>
      </c>
      <c r="AA4" s="31" t="s">
        <v>27</v>
      </c>
      <c r="AB4" s="31" t="s">
        <v>25</v>
      </c>
      <c r="AC4" s="31" t="s">
        <v>24</v>
      </c>
      <c r="AD4" s="31" t="s">
        <v>27</v>
      </c>
      <c r="AE4" s="31" t="s">
        <v>24</v>
      </c>
      <c r="AF4" s="31" t="s">
        <v>27</v>
      </c>
      <c r="AG4" s="31" t="s">
        <v>25</v>
      </c>
      <c r="AH4" s="32" t="s">
        <v>27</v>
      </c>
      <c r="AI4" s="32" t="s">
        <v>27</v>
      </c>
      <c r="AJ4" s="32" t="s">
        <v>24</v>
      </c>
      <c r="AK4" s="32" t="s">
        <v>24</v>
      </c>
      <c r="AL4" s="32" t="s">
        <v>27</v>
      </c>
      <c r="AM4" s="32" t="s">
        <v>25</v>
      </c>
      <c r="AN4" s="32" t="s">
        <v>27</v>
      </c>
      <c r="AO4" s="32" t="s">
        <v>27</v>
      </c>
      <c r="AP4" s="32" t="s">
        <v>27</v>
      </c>
      <c r="AQ4" s="32" t="s">
        <v>25</v>
      </c>
      <c r="AR4" s="32" t="s">
        <v>27</v>
      </c>
      <c r="AS4" s="32" t="s">
        <v>25</v>
      </c>
      <c r="AT4" s="32" t="s">
        <v>27</v>
      </c>
      <c r="AU4" s="32" t="s">
        <v>27</v>
      </c>
      <c r="AV4" s="32" t="s">
        <v>24</v>
      </c>
      <c r="AW4" s="32" t="s">
        <v>27</v>
      </c>
      <c r="AX4" s="32" t="s">
        <v>24</v>
      </c>
      <c r="AY4" s="32" t="s">
        <v>27</v>
      </c>
      <c r="AZ4" s="32" t="s">
        <v>24</v>
      </c>
      <c r="BA4" s="32" t="s">
        <v>27</v>
      </c>
      <c r="BB4" s="32" t="s">
        <v>27</v>
      </c>
      <c r="BC4" s="32" t="s">
        <v>25</v>
      </c>
      <c r="BD4" s="32" t="s">
        <v>27</v>
      </c>
      <c r="BE4" s="32" t="s">
        <v>25</v>
      </c>
      <c r="BF4" s="32" t="s">
        <v>27</v>
      </c>
      <c r="BG4" s="32" t="s">
        <v>24</v>
      </c>
      <c r="BH4" s="32" t="s">
        <v>24</v>
      </c>
      <c r="BI4" s="32" t="s">
        <v>24</v>
      </c>
      <c r="BJ4" s="32" t="s">
        <v>24</v>
      </c>
      <c r="BK4" s="32" t="s">
        <v>24</v>
      </c>
      <c r="BL4" s="32" t="s">
        <v>24</v>
      </c>
      <c r="BM4" s="32" t="s">
        <v>24</v>
      </c>
      <c r="BN4" s="32" t="s">
        <v>24</v>
      </c>
      <c r="BO4" s="32" t="s">
        <v>27</v>
      </c>
      <c r="BP4" s="32" t="s">
        <v>27</v>
      </c>
      <c r="BQ4" s="32" t="s">
        <v>27</v>
      </c>
      <c r="BR4" s="32" t="s">
        <v>24</v>
      </c>
      <c r="BS4" s="32" t="s">
        <v>24</v>
      </c>
      <c r="BT4" s="32" t="s">
        <v>24</v>
      </c>
      <c r="BU4" s="32" t="s">
        <v>24</v>
      </c>
      <c r="BV4" s="32" t="s">
        <v>27</v>
      </c>
      <c r="BW4" s="32" t="s">
        <v>27</v>
      </c>
      <c r="BX4" s="32" t="s">
        <v>24</v>
      </c>
      <c r="BY4" s="32" t="s">
        <v>27</v>
      </c>
      <c r="BZ4" s="32" t="s">
        <v>24</v>
      </c>
      <c r="CA4" s="32" t="s">
        <v>25</v>
      </c>
      <c r="CB4" s="32" t="s">
        <v>24</v>
      </c>
      <c r="CC4" s="32" t="s">
        <v>24</v>
      </c>
      <c r="CD4" s="32" t="s">
        <v>27</v>
      </c>
      <c r="CE4" s="32" t="s">
        <v>24</v>
      </c>
      <c r="CF4" s="32" t="s">
        <v>27</v>
      </c>
      <c r="CG4" s="32" t="s">
        <v>24</v>
      </c>
      <c r="CH4" s="32" t="s">
        <v>27</v>
      </c>
      <c r="CI4" s="32" t="s">
        <v>24</v>
      </c>
    </row>
    <row r="5" spans="1:87" s="33" customFormat="1" ht="84">
      <c r="A5" s="29" t="s">
        <v>29</v>
      </c>
      <c r="B5" s="30" t="s">
        <v>24</v>
      </c>
      <c r="C5" s="30" t="s">
        <v>25</v>
      </c>
      <c r="D5" s="30" t="s">
        <v>25</v>
      </c>
      <c r="E5" s="30" t="s">
        <v>24</v>
      </c>
      <c r="F5" s="30" t="s">
        <v>27</v>
      </c>
      <c r="G5" s="30" t="s">
        <v>24</v>
      </c>
      <c r="H5" s="30" t="s">
        <v>26</v>
      </c>
      <c r="I5" s="30" t="s">
        <v>26</v>
      </c>
      <c r="J5" s="31" t="s">
        <v>27</v>
      </c>
      <c r="K5" s="31" t="s">
        <v>25</v>
      </c>
      <c r="L5" s="31" t="s">
        <v>25</v>
      </c>
      <c r="M5" s="31" t="s">
        <v>25</v>
      </c>
      <c r="N5" s="31" t="s">
        <v>24</v>
      </c>
      <c r="O5" s="31" t="s">
        <v>24</v>
      </c>
      <c r="P5" s="31" t="s">
        <v>25</v>
      </c>
      <c r="Q5" s="31" t="s">
        <v>26</v>
      </c>
      <c r="R5" s="30" t="s">
        <v>25</v>
      </c>
      <c r="S5" s="30" t="s">
        <v>25</v>
      </c>
      <c r="T5" s="30" t="s">
        <v>25</v>
      </c>
      <c r="U5" s="30" t="s">
        <v>24</v>
      </c>
      <c r="V5" s="30" t="s">
        <v>27</v>
      </c>
      <c r="W5" s="30" t="s">
        <v>27</v>
      </c>
      <c r="X5" s="30" t="s">
        <v>26</v>
      </c>
      <c r="Y5" s="30" t="s">
        <v>25</v>
      </c>
      <c r="Z5" s="31" t="s">
        <v>24</v>
      </c>
      <c r="AA5" s="31" t="s">
        <v>25</v>
      </c>
      <c r="AB5" s="31" t="s">
        <v>25</v>
      </c>
      <c r="AC5" s="31" t="s">
        <v>24</v>
      </c>
      <c r="AD5" s="31" t="s">
        <v>24</v>
      </c>
      <c r="AE5" s="31" t="s">
        <v>24</v>
      </c>
      <c r="AF5" s="31" t="s">
        <v>26</v>
      </c>
      <c r="AG5" s="31" t="s">
        <v>25</v>
      </c>
      <c r="AH5" s="32" t="s">
        <v>25</v>
      </c>
      <c r="AI5" s="32" t="s">
        <v>27</v>
      </c>
      <c r="AJ5" s="32" t="s">
        <v>25</v>
      </c>
      <c r="AK5" s="32" t="s">
        <v>25</v>
      </c>
      <c r="AL5" s="32" t="s">
        <v>25</v>
      </c>
      <c r="AM5" s="32" t="s">
        <v>25</v>
      </c>
      <c r="AN5" s="32" t="s">
        <v>25</v>
      </c>
      <c r="AO5" s="32" t="s">
        <v>26</v>
      </c>
      <c r="AP5" s="32" t="s">
        <v>25</v>
      </c>
      <c r="AQ5" s="32" t="s">
        <v>25</v>
      </c>
      <c r="AR5" s="32" t="s">
        <v>25</v>
      </c>
      <c r="AS5" s="32" t="s">
        <v>26</v>
      </c>
      <c r="AT5" s="32" t="s">
        <v>26</v>
      </c>
      <c r="AU5" s="32" t="s">
        <v>25</v>
      </c>
      <c r="AV5" s="32" t="s">
        <v>25</v>
      </c>
      <c r="AW5" s="32" t="s">
        <v>26</v>
      </c>
      <c r="AX5" s="32" t="s">
        <v>25</v>
      </c>
      <c r="AY5" s="32" t="s">
        <v>26</v>
      </c>
      <c r="AZ5" s="32" t="s">
        <v>25</v>
      </c>
      <c r="BA5" s="32" t="s">
        <v>25</v>
      </c>
      <c r="BB5" s="32" t="s">
        <v>25</v>
      </c>
      <c r="BC5" s="32" t="s">
        <v>25</v>
      </c>
      <c r="BD5" s="32" t="s">
        <v>27</v>
      </c>
      <c r="BE5" s="32" t="s">
        <v>25</v>
      </c>
      <c r="BF5" s="32" t="s">
        <v>25</v>
      </c>
      <c r="BG5" s="32" t="s">
        <v>25</v>
      </c>
      <c r="BH5" s="32" t="s">
        <v>25</v>
      </c>
      <c r="BI5" s="32" t="s">
        <v>25</v>
      </c>
      <c r="BJ5" s="32" t="s">
        <v>25</v>
      </c>
      <c r="BK5" s="32" t="s">
        <v>26</v>
      </c>
      <c r="BL5" s="32" t="s">
        <v>25</v>
      </c>
      <c r="BM5" s="32" t="s">
        <v>26</v>
      </c>
      <c r="BN5" s="32" t="s">
        <v>25</v>
      </c>
      <c r="BO5" s="32" t="s">
        <v>25</v>
      </c>
      <c r="BP5" s="32" t="s">
        <v>26</v>
      </c>
      <c r="BQ5" s="32" t="s">
        <v>25</v>
      </c>
      <c r="BR5" s="32" t="s">
        <v>25</v>
      </c>
      <c r="BS5" s="32" t="s">
        <v>25</v>
      </c>
      <c r="BT5" s="32" t="s">
        <v>25</v>
      </c>
      <c r="BU5" s="32" t="s">
        <v>25</v>
      </c>
      <c r="BV5" s="32" t="s">
        <v>26</v>
      </c>
      <c r="BW5" s="32" t="s">
        <v>26</v>
      </c>
      <c r="BX5" s="32" t="s">
        <v>26</v>
      </c>
      <c r="BY5" s="32" t="s">
        <v>25</v>
      </c>
      <c r="BZ5" s="32" t="s">
        <v>26</v>
      </c>
      <c r="CA5" s="32" t="s">
        <v>25</v>
      </c>
      <c r="CB5" s="32" t="s">
        <v>25</v>
      </c>
      <c r="CC5" s="32" t="s">
        <v>26</v>
      </c>
      <c r="CD5" s="32" t="s">
        <v>26</v>
      </c>
      <c r="CE5" s="32" t="s">
        <v>25</v>
      </c>
      <c r="CF5" s="32" t="s">
        <v>26</v>
      </c>
      <c r="CG5" s="32" t="s">
        <v>26</v>
      </c>
      <c r="CH5" s="32" t="s">
        <v>26</v>
      </c>
      <c r="CI5" s="32" t="s">
        <v>26</v>
      </c>
    </row>
    <row r="6" spans="1:87" s="33" customFormat="1" ht="108">
      <c r="A6" s="29" t="s">
        <v>30</v>
      </c>
      <c r="B6" s="30" t="s">
        <v>24</v>
      </c>
      <c r="C6" s="30" t="s">
        <v>25</v>
      </c>
      <c r="D6" s="30" t="s">
        <v>25</v>
      </c>
      <c r="E6" s="30" t="s">
        <v>27</v>
      </c>
      <c r="F6" s="30" t="s">
        <v>24</v>
      </c>
      <c r="G6" s="30" t="s">
        <v>27</v>
      </c>
      <c r="H6" s="30" t="s">
        <v>25</v>
      </c>
      <c r="I6" s="30" t="s">
        <v>27</v>
      </c>
      <c r="J6" s="31" t="s">
        <v>24</v>
      </c>
      <c r="K6" s="31" t="s">
        <v>27</v>
      </c>
      <c r="L6" s="31" t="s">
        <v>27</v>
      </c>
      <c r="M6" s="31" t="s">
        <v>24</v>
      </c>
      <c r="N6" s="31" t="s">
        <v>27</v>
      </c>
      <c r="O6" s="31" t="s">
        <v>27</v>
      </c>
      <c r="P6" s="31" t="s">
        <v>25</v>
      </c>
      <c r="Q6" s="31" t="s">
        <v>25</v>
      </c>
      <c r="R6" s="30" t="s">
        <v>24</v>
      </c>
      <c r="S6" s="30" t="s">
        <v>26</v>
      </c>
      <c r="T6" s="30" t="s">
        <v>27</v>
      </c>
      <c r="U6" s="30" t="s">
        <v>27</v>
      </c>
      <c r="V6" s="30" t="s">
        <v>27</v>
      </c>
      <c r="W6" s="30" t="s">
        <v>27</v>
      </c>
      <c r="X6" s="30" t="s">
        <v>27</v>
      </c>
      <c r="Y6" s="30" t="s">
        <v>25</v>
      </c>
      <c r="Z6" s="31" t="s">
        <v>24</v>
      </c>
      <c r="AA6" s="31" t="s">
        <v>26</v>
      </c>
      <c r="AB6" s="31" t="s">
        <v>27</v>
      </c>
      <c r="AC6" s="31" t="s">
        <v>27</v>
      </c>
      <c r="AD6" s="31" t="s">
        <v>24</v>
      </c>
      <c r="AE6" s="31" t="s">
        <v>27</v>
      </c>
      <c r="AF6" s="31" t="s">
        <v>25</v>
      </c>
      <c r="AG6" s="31" t="s">
        <v>25</v>
      </c>
      <c r="AH6" s="32" t="s">
        <v>27</v>
      </c>
      <c r="AI6" s="32" t="s">
        <v>26</v>
      </c>
      <c r="AJ6" s="32" t="s">
        <v>27</v>
      </c>
      <c r="AK6" s="32" t="s">
        <v>27</v>
      </c>
      <c r="AL6" s="32" t="s">
        <v>27</v>
      </c>
      <c r="AM6" s="32" t="s">
        <v>26</v>
      </c>
      <c r="AN6" s="32" t="s">
        <v>27</v>
      </c>
      <c r="AO6" s="32" t="s">
        <v>27</v>
      </c>
      <c r="AP6" s="32" t="s">
        <v>26</v>
      </c>
      <c r="AQ6" s="32" t="s">
        <v>26</v>
      </c>
      <c r="AR6" s="32" t="s">
        <v>26</v>
      </c>
      <c r="AS6" s="32" t="s">
        <v>27</v>
      </c>
      <c r="AT6" s="32" t="s">
        <v>26</v>
      </c>
      <c r="AU6" s="32" t="s">
        <v>27</v>
      </c>
      <c r="AV6" s="32" t="s">
        <v>25</v>
      </c>
      <c r="AW6" s="32" t="s">
        <v>27</v>
      </c>
      <c r="AX6" s="32" t="s">
        <v>27</v>
      </c>
      <c r="AY6" s="32" t="s">
        <v>27</v>
      </c>
      <c r="AZ6" s="32" t="s">
        <v>25</v>
      </c>
      <c r="BA6" s="32" t="s">
        <v>27</v>
      </c>
      <c r="BB6" s="32" t="s">
        <v>27</v>
      </c>
      <c r="BC6" s="32" t="s">
        <v>27</v>
      </c>
      <c r="BD6" s="32" t="s">
        <v>27</v>
      </c>
      <c r="BE6" s="32" t="s">
        <v>27</v>
      </c>
      <c r="BF6" s="32" t="s">
        <v>26</v>
      </c>
      <c r="BG6" s="32" t="s">
        <v>26</v>
      </c>
      <c r="BH6" s="32" t="s">
        <v>27</v>
      </c>
      <c r="BI6" s="32" t="s">
        <v>26</v>
      </c>
      <c r="BJ6" s="32" t="s">
        <v>27</v>
      </c>
      <c r="BK6" s="32" t="s">
        <v>27</v>
      </c>
      <c r="BL6" s="32" t="s">
        <v>27</v>
      </c>
      <c r="BM6" s="32" t="s">
        <v>27</v>
      </c>
      <c r="BN6" s="32" t="s">
        <v>27</v>
      </c>
      <c r="BO6" s="32" t="s">
        <v>27</v>
      </c>
      <c r="BP6" s="32" t="s">
        <v>26</v>
      </c>
      <c r="BQ6" s="32" t="s">
        <v>26</v>
      </c>
      <c r="BR6" s="32" t="s">
        <v>26</v>
      </c>
      <c r="BS6" s="32" t="s">
        <v>27</v>
      </c>
      <c r="BT6" s="32" t="s">
        <v>27</v>
      </c>
      <c r="BU6" s="32" t="s">
        <v>26</v>
      </c>
      <c r="BV6" s="32" t="s">
        <v>26</v>
      </c>
      <c r="BW6" s="32" t="s">
        <v>27</v>
      </c>
      <c r="BX6" s="32" t="s">
        <v>26</v>
      </c>
      <c r="BY6" s="32" t="s">
        <v>25</v>
      </c>
      <c r="BZ6" s="32" t="s">
        <v>26</v>
      </c>
      <c r="CA6" s="32" t="s">
        <v>27</v>
      </c>
      <c r="CB6" s="32" t="s">
        <v>26</v>
      </c>
      <c r="CC6" s="32" t="s">
        <v>27</v>
      </c>
      <c r="CD6" s="32" t="s">
        <v>26</v>
      </c>
      <c r="CE6" s="32" t="s">
        <v>27</v>
      </c>
      <c r="CF6" s="32" t="s">
        <v>26</v>
      </c>
      <c r="CG6" s="32" t="s">
        <v>26</v>
      </c>
      <c r="CH6" s="32" t="s">
        <v>27</v>
      </c>
      <c r="CI6" s="32" t="s">
        <v>25</v>
      </c>
    </row>
    <row r="7" spans="1:87" s="33" customFormat="1" ht="84">
      <c r="A7" s="29" t="s">
        <v>31</v>
      </c>
      <c r="B7" s="30" t="s">
        <v>27</v>
      </c>
      <c r="C7" s="30" t="s">
        <v>26</v>
      </c>
      <c r="D7" s="30" t="s">
        <v>26</v>
      </c>
      <c r="E7" s="30" t="s">
        <v>27</v>
      </c>
      <c r="F7" s="30" t="s">
        <v>27</v>
      </c>
      <c r="G7" s="30" t="s">
        <v>27</v>
      </c>
      <c r="H7" s="30" t="s">
        <v>25</v>
      </c>
      <c r="I7" s="30" t="s">
        <v>26</v>
      </c>
      <c r="J7" s="31" t="s">
        <v>27</v>
      </c>
      <c r="K7" s="31" t="s">
        <v>25</v>
      </c>
      <c r="L7" s="31" t="s">
        <v>26</v>
      </c>
      <c r="M7" s="31" t="s">
        <v>27</v>
      </c>
      <c r="N7" s="31" t="s">
        <v>27</v>
      </c>
      <c r="O7" s="31" t="s">
        <v>27</v>
      </c>
      <c r="P7" s="31" t="s">
        <v>25</v>
      </c>
      <c r="Q7" s="31" t="s">
        <v>25</v>
      </c>
      <c r="R7" s="30" t="s">
        <v>27</v>
      </c>
      <c r="S7" s="30" t="s">
        <v>26</v>
      </c>
      <c r="T7" s="30" t="s">
        <v>26</v>
      </c>
      <c r="U7" s="30" t="s">
        <v>27</v>
      </c>
      <c r="V7" s="30" t="s">
        <v>27</v>
      </c>
      <c r="W7" s="30" t="s">
        <v>27</v>
      </c>
      <c r="X7" s="30" t="s">
        <v>25</v>
      </c>
      <c r="Y7" s="30" t="s">
        <v>26</v>
      </c>
      <c r="Z7" s="31" t="s">
        <v>27</v>
      </c>
      <c r="AA7" s="31" t="s">
        <v>26</v>
      </c>
      <c r="AB7" s="31" t="s">
        <v>25</v>
      </c>
      <c r="AC7" s="31" t="s">
        <v>27</v>
      </c>
      <c r="AD7" s="31" t="s">
        <v>25</v>
      </c>
      <c r="AE7" s="31" t="s">
        <v>27</v>
      </c>
      <c r="AF7" s="31" t="s">
        <v>25</v>
      </c>
      <c r="AG7" s="31" t="s">
        <v>26</v>
      </c>
      <c r="AH7" s="32" t="s">
        <v>25</v>
      </c>
      <c r="AI7" s="32" t="s">
        <v>24</v>
      </c>
      <c r="AJ7" s="32" t="s">
        <v>27</v>
      </c>
      <c r="AK7" s="32" t="s">
        <v>26</v>
      </c>
      <c r="AL7" s="32" t="s">
        <v>27</v>
      </c>
      <c r="AM7" s="32" t="s">
        <v>26</v>
      </c>
      <c r="AN7" s="32" t="s">
        <v>27</v>
      </c>
      <c r="AO7" s="32" t="s">
        <v>26</v>
      </c>
      <c r="AP7" s="32" t="s">
        <v>27</v>
      </c>
      <c r="AQ7" s="32" t="s">
        <v>27</v>
      </c>
      <c r="AR7" s="32" t="s">
        <v>26</v>
      </c>
      <c r="AS7" s="32" t="s">
        <v>27</v>
      </c>
      <c r="AT7" s="32" t="s">
        <v>27</v>
      </c>
      <c r="AU7" s="32" t="s">
        <v>24</v>
      </c>
      <c r="AV7" s="32" t="s">
        <v>26</v>
      </c>
      <c r="AW7" s="32" t="s">
        <v>26</v>
      </c>
      <c r="AX7" s="32" t="s">
        <v>27</v>
      </c>
      <c r="AY7" s="32" t="s">
        <v>26</v>
      </c>
      <c r="AZ7" s="32" t="s">
        <v>26</v>
      </c>
      <c r="BA7" s="32" t="s">
        <v>26</v>
      </c>
      <c r="BB7" s="32" t="s">
        <v>27</v>
      </c>
      <c r="BC7" s="32" t="s">
        <v>27</v>
      </c>
      <c r="BD7" s="32" t="s">
        <v>26</v>
      </c>
      <c r="BE7" s="32" t="s">
        <v>26</v>
      </c>
      <c r="BF7" s="32" t="s">
        <v>27</v>
      </c>
      <c r="BG7" s="32" t="s">
        <v>27</v>
      </c>
      <c r="BH7" s="32" t="s">
        <v>26</v>
      </c>
      <c r="BI7" s="32" t="s">
        <v>27</v>
      </c>
      <c r="BJ7" s="32" t="s">
        <v>27</v>
      </c>
      <c r="BK7" s="32" t="s">
        <v>27</v>
      </c>
      <c r="BL7" s="32" t="s">
        <v>27</v>
      </c>
      <c r="BM7" s="32" t="s">
        <v>26</v>
      </c>
      <c r="BN7" s="32" t="s">
        <v>26</v>
      </c>
      <c r="BO7" s="32" t="s">
        <v>26</v>
      </c>
      <c r="BP7" s="32" t="s">
        <v>27</v>
      </c>
      <c r="BQ7" s="32" t="s">
        <v>26</v>
      </c>
      <c r="BR7" s="32" t="s">
        <v>27</v>
      </c>
      <c r="BS7" s="32" t="s">
        <v>27</v>
      </c>
      <c r="BT7" s="32" t="s">
        <v>27</v>
      </c>
      <c r="BU7" s="32" t="s">
        <v>26</v>
      </c>
      <c r="BV7" s="32" t="s">
        <v>27</v>
      </c>
      <c r="BW7" s="32" t="s">
        <v>26</v>
      </c>
      <c r="BX7" s="32" t="s">
        <v>24</v>
      </c>
      <c r="BY7" s="32" t="s">
        <v>25</v>
      </c>
      <c r="BZ7" s="32" t="s">
        <v>27</v>
      </c>
      <c r="CA7" s="32" t="s">
        <v>27</v>
      </c>
      <c r="CB7" s="32" t="s">
        <v>27</v>
      </c>
      <c r="CC7" s="32" t="s">
        <v>25</v>
      </c>
      <c r="CD7" s="32" t="s">
        <v>25</v>
      </c>
      <c r="CE7" s="32" t="s">
        <v>26</v>
      </c>
      <c r="CF7" s="32" t="s">
        <v>27</v>
      </c>
      <c r="CG7" s="32" t="s">
        <v>26</v>
      </c>
      <c r="CH7" s="32" t="s">
        <v>26</v>
      </c>
      <c r="CI7" s="32" t="s">
        <v>26</v>
      </c>
    </row>
    <row r="8" spans="1:87" s="33" customFormat="1" ht="60">
      <c r="A8" s="29" t="s">
        <v>32</v>
      </c>
      <c r="B8" s="30" t="s">
        <v>27</v>
      </c>
      <c r="C8" s="30" t="s">
        <v>25</v>
      </c>
      <c r="D8" s="30" t="s">
        <v>25</v>
      </c>
      <c r="E8" s="30" t="s">
        <v>27</v>
      </c>
      <c r="F8" s="30" t="s">
        <v>24</v>
      </c>
      <c r="G8" s="30" t="s">
        <v>27</v>
      </c>
      <c r="H8" s="30" t="s">
        <v>25</v>
      </c>
      <c r="I8" s="30" t="s">
        <v>25</v>
      </c>
      <c r="J8" s="31" t="s">
        <v>27</v>
      </c>
      <c r="K8" s="31" t="s">
        <v>25</v>
      </c>
      <c r="L8" s="31" t="s">
        <v>24</v>
      </c>
      <c r="M8" s="31" t="s">
        <v>27</v>
      </c>
      <c r="N8" s="31" t="s">
        <v>27</v>
      </c>
      <c r="O8" s="31" t="s">
        <v>27</v>
      </c>
      <c r="P8" s="31" t="s">
        <v>25</v>
      </c>
      <c r="Q8" s="31" t="s">
        <v>26</v>
      </c>
      <c r="R8" s="30" t="s">
        <v>27</v>
      </c>
      <c r="S8" s="30" t="s">
        <v>25</v>
      </c>
      <c r="T8" s="30" t="s">
        <v>24</v>
      </c>
      <c r="U8" s="30" t="s">
        <v>27</v>
      </c>
      <c r="V8" s="30" t="s">
        <v>27</v>
      </c>
      <c r="W8" s="30" t="s">
        <v>27</v>
      </c>
      <c r="X8" s="30" t="s">
        <v>25</v>
      </c>
      <c r="Y8" s="30" t="s">
        <v>26</v>
      </c>
      <c r="Z8" s="31" t="s">
        <v>27</v>
      </c>
      <c r="AA8" s="31" t="s">
        <v>25</v>
      </c>
      <c r="AB8" s="31" t="s">
        <v>25</v>
      </c>
      <c r="AC8" s="31" t="s">
        <v>24</v>
      </c>
      <c r="AD8" s="31" t="s">
        <v>27</v>
      </c>
      <c r="AE8" s="31" t="s">
        <v>27</v>
      </c>
      <c r="AF8" s="31" t="s">
        <v>25</v>
      </c>
      <c r="AG8" s="31" t="s">
        <v>26</v>
      </c>
      <c r="AH8" s="32" t="s">
        <v>26</v>
      </c>
      <c r="AI8" s="32" t="s">
        <v>25</v>
      </c>
      <c r="AJ8" s="32" t="s">
        <v>25</v>
      </c>
      <c r="AK8" s="32" t="s">
        <v>26</v>
      </c>
      <c r="AL8" s="32" t="s">
        <v>25</v>
      </c>
      <c r="AM8" s="32" t="s">
        <v>26</v>
      </c>
      <c r="AN8" s="32" t="s">
        <v>25</v>
      </c>
      <c r="AO8" s="32" t="s">
        <v>25</v>
      </c>
      <c r="AP8" s="32" t="s">
        <v>26</v>
      </c>
      <c r="AQ8" s="32" t="s">
        <v>26</v>
      </c>
      <c r="AR8" s="32" t="s">
        <v>26</v>
      </c>
      <c r="AS8" s="32" t="s">
        <v>26</v>
      </c>
      <c r="AT8" s="32" t="s">
        <v>25</v>
      </c>
      <c r="AU8" s="32" t="s">
        <v>26</v>
      </c>
      <c r="AV8" s="32" t="s">
        <v>26</v>
      </c>
      <c r="AW8" s="32" t="s">
        <v>26</v>
      </c>
      <c r="AX8" s="32" t="s">
        <v>26</v>
      </c>
      <c r="AY8" s="32" t="s">
        <v>26</v>
      </c>
      <c r="AZ8" s="32" t="s">
        <v>25</v>
      </c>
      <c r="BA8" s="32" t="s">
        <v>26</v>
      </c>
      <c r="BB8" s="32" t="s">
        <v>25</v>
      </c>
      <c r="BC8" s="32" t="s">
        <v>26</v>
      </c>
      <c r="BD8" s="32" t="s">
        <v>25</v>
      </c>
      <c r="BE8" s="32" t="s">
        <v>25</v>
      </c>
      <c r="BF8" s="32" t="s">
        <v>25</v>
      </c>
      <c r="BG8" s="32" t="s">
        <v>25</v>
      </c>
      <c r="BH8" s="32" t="s">
        <v>26</v>
      </c>
      <c r="BI8" s="32" t="s">
        <v>25</v>
      </c>
      <c r="BJ8" s="32" t="s">
        <v>25</v>
      </c>
      <c r="BK8" s="32" t="s">
        <v>25</v>
      </c>
      <c r="BL8" s="32" t="s">
        <v>25</v>
      </c>
      <c r="BM8" s="32" t="s">
        <v>26</v>
      </c>
      <c r="BN8" s="32" t="s">
        <v>25</v>
      </c>
      <c r="BO8" s="32" t="s">
        <v>26</v>
      </c>
      <c r="BP8" s="32" t="s">
        <v>25</v>
      </c>
      <c r="BQ8" s="32" t="s">
        <v>26</v>
      </c>
      <c r="BR8" s="32" t="s">
        <v>26</v>
      </c>
      <c r="BS8" s="32" t="s">
        <v>25</v>
      </c>
      <c r="BT8" s="32" t="s">
        <v>26</v>
      </c>
      <c r="BU8" s="32" t="s">
        <v>26</v>
      </c>
      <c r="BV8" s="32" t="s">
        <v>25</v>
      </c>
      <c r="BW8" s="32" t="s">
        <v>25</v>
      </c>
      <c r="BX8" s="32" t="s">
        <v>26</v>
      </c>
      <c r="BY8" s="32" t="s">
        <v>26</v>
      </c>
      <c r="BZ8" s="32" t="s">
        <v>26</v>
      </c>
      <c r="CA8" s="32" t="s">
        <v>26</v>
      </c>
      <c r="CB8" s="32" t="s">
        <v>25</v>
      </c>
      <c r="CC8" s="32" t="s">
        <v>26</v>
      </c>
      <c r="CD8" s="32" t="s">
        <v>26</v>
      </c>
      <c r="CE8" s="32" t="s">
        <v>25</v>
      </c>
      <c r="CF8" s="32" t="s">
        <v>26</v>
      </c>
      <c r="CG8" s="32" t="s">
        <v>26</v>
      </c>
      <c r="CH8" s="32" t="s">
        <v>25</v>
      </c>
      <c r="CI8" s="32" t="s">
        <v>25</v>
      </c>
    </row>
    <row r="9" spans="1:87" s="33" customFormat="1" ht="96">
      <c r="A9" s="29" t="s">
        <v>33</v>
      </c>
      <c r="B9" s="30" t="s">
        <v>25</v>
      </c>
      <c r="C9" s="30" t="s">
        <v>25</v>
      </c>
      <c r="D9" s="30" t="s">
        <v>27</v>
      </c>
      <c r="E9" s="30" t="s">
        <v>25</v>
      </c>
      <c r="F9" s="30" t="s">
        <v>25</v>
      </c>
      <c r="G9" s="30" t="s">
        <v>27</v>
      </c>
      <c r="H9" s="30" t="s">
        <v>25</v>
      </c>
      <c r="I9" s="30" t="s">
        <v>26</v>
      </c>
      <c r="J9" s="31" t="s">
        <v>25</v>
      </c>
      <c r="K9" s="31" t="s">
        <v>27</v>
      </c>
      <c r="L9" s="31" t="s">
        <v>27</v>
      </c>
      <c r="M9" s="31" t="s">
        <v>25</v>
      </c>
      <c r="N9" s="31" t="s">
        <v>26</v>
      </c>
      <c r="O9" s="31" t="s">
        <v>25</v>
      </c>
      <c r="P9" s="31" t="s">
        <v>26</v>
      </c>
      <c r="Q9" s="31" t="s">
        <v>25</v>
      </c>
      <c r="R9" s="30" t="s">
        <v>25</v>
      </c>
      <c r="S9" s="30" t="s">
        <v>26</v>
      </c>
      <c r="T9" s="30" t="s">
        <v>27</v>
      </c>
      <c r="U9" s="30" t="s">
        <v>25</v>
      </c>
      <c r="V9" s="30" t="s">
        <v>26</v>
      </c>
      <c r="W9" s="30" t="s">
        <v>25</v>
      </c>
      <c r="X9" s="30" t="s">
        <v>26</v>
      </c>
      <c r="Y9" s="30" t="s">
        <v>25</v>
      </c>
      <c r="Z9" s="31" t="s">
        <v>25</v>
      </c>
      <c r="AA9" s="31" t="s">
        <v>26</v>
      </c>
      <c r="AB9" s="31" t="s">
        <v>27</v>
      </c>
      <c r="AC9" s="31" t="s">
        <v>25</v>
      </c>
      <c r="AD9" s="31" t="s">
        <v>26</v>
      </c>
      <c r="AE9" s="31" t="s">
        <v>25</v>
      </c>
      <c r="AF9" s="31" t="s">
        <v>26</v>
      </c>
      <c r="AG9" s="31" t="s">
        <v>25</v>
      </c>
      <c r="AH9" s="32" t="s">
        <v>24</v>
      </c>
      <c r="AI9" s="32" t="s">
        <v>27</v>
      </c>
      <c r="AJ9" s="32" t="s">
        <v>27</v>
      </c>
      <c r="AK9" s="32" t="s">
        <v>25</v>
      </c>
      <c r="AL9" s="32" t="s">
        <v>24</v>
      </c>
      <c r="AM9" s="32" t="s">
        <v>25</v>
      </c>
      <c r="AN9" s="32" t="s">
        <v>24</v>
      </c>
      <c r="AO9" s="32" t="s">
        <v>25</v>
      </c>
      <c r="AP9" s="32" t="s">
        <v>24</v>
      </c>
      <c r="AQ9" s="32" t="s">
        <v>27</v>
      </c>
      <c r="AR9" s="32" t="s">
        <v>25</v>
      </c>
      <c r="AS9" s="32" t="s">
        <v>24</v>
      </c>
      <c r="AT9" s="32" t="s">
        <v>24</v>
      </c>
      <c r="AU9" s="32" t="s">
        <v>25</v>
      </c>
      <c r="AV9" s="32" t="s">
        <v>24</v>
      </c>
      <c r="AW9" s="32" t="s">
        <v>27</v>
      </c>
      <c r="AX9" s="32" t="s">
        <v>24</v>
      </c>
      <c r="AY9" s="32" t="s">
        <v>27</v>
      </c>
      <c r="AZ9" s="32" t="s">
        <v>27</v>
      </c>
      <c r="BA9" s="32" t="s">
        <v>25</v>
      </c>
      <c r="BB9" s="32" t="s">
        <v>27</v>
      </c>
      <c r="BC9" s="32" t="s">
        <v>24</v>
      </c>
      <c r="BD9" s="32" t="s">
        <v>27</v>
      </c>
      <c r="BE9" s="32" t="s">
        <v>24</v>
      </c>
      <c r="BF9" s="32" t="s">
        <v>27</v>
      </c>
      <c r="BG9" s="32" t="s">
        <v>25</v>
      </c>
      <c r="BH9" s="32" t="s">
        <v>24</v>
      </c>
      <c r="BI9" s="32" t="s">
        <v>24</v>
      </c>
      <c r="BJ9" s="32" t="s">
        <v>24</v>
      </c>
      <c r="BK9" s="32" t="s">
        <v>24</v>
      </c>
      <c r="BL9" s="32" t="s">
        <v>24</v>
      </c>
      <c r="BM9" s="32" t="s">
        <v>24</v>
      </c>
      <c r="BN9" s="32" t="s">
        <v>24</v>
      </c>
      <c r="BO9" s="32" t="s">
        <v>24</v>
      </c>
      <c r="BP9" s="32" t="s">
        <v>24</v>
      </c>
      <c r="BQ9" s="32" t="s">
        <v>24</v>
      </c>
      <c r="BR9" s="32" t="s">
        <v>24</v>
      </c>
      <c r="BS9" s="32" t="s">
        <v>27</v>
      </c>
      <c r="BT9" s="32" t="s">
        <v>24</v>
      </c>
      <c r="BU9" s="32" t="s">
        <v>27</v>
      </c>
      <c r="BV9" s="32" t="s">
        <v>24</v>
      </c>
      <c r="BW9" s="32" t="s">
        <v>24</v>
      </c>
      <c r="BX9" s="32" t="s">
        <v>24</v>
      </c>
      <c r="BY9" s="32" t="s">
        <v>24</v>
      </c>
      <c r="BZ9" s="32" t="s">
        <v>24</v>
      </c>
      <c r="CA9" s="32" t="s">
        <v>27</v>
      </c>
      <c r="CB9" s="32" t="s">
        <v>24</v>
      </c>
      <c r="CC9" s="32" t="s">
        <v>27</v>
      </c>
      <c r="CD9" s="32" t="s">
        <v>25</v>
      </c>
      <c r="CE9" s="32" t="s">
        <v>27</v>
      </c>
      <c r="CF9" s="32" t="s">
        <v>27</v>
      </c>
      <c r="CG9" s="32" t="s">
        <v>24</v>
      </c>
      <c r="CH9" s="32" t="s">
        <v>24</v>
      </c>
      <c r="CI9" s="32" t="s">
        <v>27</v>
      </c>
    </row>
    <row r="10" spans="1:87" s="33" customFormat="1" ht="168">
      <c r="A10" s="29" t="s">
        <v>34</v>
      </c>
      <c r="B10" s="30" t="s">
        <v>25</v>
      </c>
      <c r="C10" s="30" t="s">
        <v>27</v>
      </c>
      <c r="D10" s="30" t="s">
        <v>26</v>
      </c>
      <c r="E10" s="30" t="s">
        <v>25</v>
      </c>
      <c r="F10" s="30" t="s">
        <v>25</v>
      </c>
      <c r="G10" s="30" t="s">
        <v>24</v>
      </c>
      <c r="H10" s="30" t="s">
        <v>27</v>
      </c>
      <c r="I10" s="30" t="s">
        <v>25</v>
      </c>
      <c r="J10" s="31" t="s">
        <v>25</v>
      </c>
      <c r="K10" s="31" t="s">
        <v>27</v>
      </c>
      <c r="L10" s="31" t="s">
        <v>26</v>
      </c>
      <c r="M10" s="31" t="s">
        <v>24</v>
      </c>
      <c r="N10" s="31" t="s">
        <v>25</v>
      </c>
      <c r="O10" s="31" t="s">
        <v>24</v>
      </c>
      <c r="P10" s="31" t="s">
        <v>27</v>
      </c>
      <c r="Q10" s="31" t="s">
        <v>25</v>
      </c>
      <c r="R10" s="30" t="s">
        <v>25</v>
      </c>
      <c r="S10" s="30" t="s">
        <v>27</v>
      </c>
      <c r="T10" s="30" t="s">
        <v>26</v>
      </c>
      <c r="U10" s="30" t="s">
        <v>24</v>
      </c>
      <c r="V10" s="30" t="s">
        <v>25</v>
      </c>
      <c r="W10" s="30" t="s">
        <v>24</v>
      </c>
      <c r="X10" s="30" t="s">
        <v>27</v>
      </c>
      <c r="Y10" s="30" t="s">
        <v>25</v>
      </c>
      <c r="Z10" s="31" t="s">
        <v>25</v>
      </c>
      <c r="AA10" s="31" t="s">
        <v>27</v>
      </c>
      <c r="AB10" s="31" t="s">
        <v>26</v>
      </c>
      <c r="AC10" s="31" t="s">
        <v>24</v>
      </c>
      <c r="AD10" s="31" t="s">
        <v>25</v>
      </c>
      <c r="AE10" s="31" t="s">
        <v>24</v>
      </c>
      <c r="AF10" s="31" t="s">
        <v>27</v>
      </c>
      <c r="AG10" s="31" t="s">
        <v>26</v>
      </c>
      <c r="AH10" s="32" t="s">
        <v>25</v>
      </c>
      <c r="AI10" s="32" t="s">
        <v>26</v>
      </c>
      <c r="AJ10" s="32" t="s">
        <v>25</v>
      </c>
      <c r="AK10" s="32" t="s">
        <v>26</v>
      </c>
      <c r="AL10" s="32" t="s">
        <v>25</v>
      </c>
      <c r="AM10" s="32" t="s">
        <v>26</v>
      </c>
      <c r="AN10" s="32" t="s">
        <v>26</v>
      </c>
      <c r="AO10" s="32" t="s">
        <v>25</v>
      </c>
      <c r="AP10" s="32" t="s">
        <v>25</v>
      </c>
      <c r="AQ10" s="32" t="s">
        <v>25</v>
      </c>
      <c r="AR10" s="32" t="s">
        <v>26</v>
      </c>
      <c r="AS10" s="32" t="s">
        <v>25</v>
      </c>
      <c r="AT10" s="32" t="s">
        <v>25</v>
      </c>
      <c r="AU10" s="32" t="s">
        <v>25</v>
      </c>
      <c r="AV10" s="32" t="s">
        <v>26</v>
      </c>
      <c r="AW10" s="32" t="s">
        <v>25</v>
      </c>
      <c r="AX10" s="32" t="s">
        <v>25</v>
      </c>
      <c r="AY10" s="32" t="s">
        <v>25</v>
      </c>
      <c r="AZ10" s="32" t="s">
        <v>25</v>
      </c>
      <c r="BA10" s="32" t="s">
        <v>26</v>
      </c>
      <c r="BB10" s="32" t="s">
        <v>25</v>
      </c>
      <c r="BC10" s="32" t="s">
        <v>26</v>
      </c>
      <c r="BD10" s="32" t="s">
        <v>26</v>
      </c>
      <c r="BE10" s="32" t="s">
        <v>25</v>
      </c>
      <c r="BF10" s="32" t="s">
        <v>26</v>
      </c>
      <c r="BG10" s="32" t="s">
        <v>25</v>
      </c>
      <c r="BH10" s="32" t="s">
        <v>26</v>
      </c>
      <c r="BI10" s="32" t="s">
        <v>25</v>
      </c>
      <c r="BJ10" s="32" t="s">
        <v>25</v>
      </c>
      <c r="BK10" s="32" t="s">
        <v>26</v>
      </c>
      <c r="BL10" s="32" t="s">
        <v>25</v>
      </c>
      <c r="BM10" s="32" t="s">
        <v>26</v>
      </c>
      <c r="BN10" s="32" t="s">
        <v>25</v>
      </c>
      <c r="BO10" s="32" t="s">
        <v>26</v>
      </c>
      <c r="BP10" s="32" t="s">
        <v>25</v>
      </c>
      <c r="BQ10" s="32" t="s">
        <v>26</v>
      </c>
      <c r="BR10" s="32" t="s">
        <v>26</v>
      </c>
      <c r="BS10" s="32" t="s">
        <v>26</v>
      </c>
      <c r="BT10" s="32" t="s">
        <v>25</v>
      </c>
      <c r="BU10" s="32" t="s">
        <v>25</v>
      </c>
      <c r="BV10" s="32" t="s">
        <v>25</v>
      </c>
      <c r="BW10" s="32" t="s">
        <v>26</v>
      </c>
      <c r="BX10" s="32" t="s">
        <v>25</v>
      </c>
      <c r="BY10" s="32" t="s">
        <v>25</v>
      </c>
      <c r="BZ10" s="32" t="s">
        <v>26</v>
      </c>
      <c r="CA10" s="32" t="s">
        <v>25</v>
      </c>
      <c r="CB10" s="32" t="s">
        <v>26</v>
      </c>
      <c r="CC10" s="32" t="s">
        <v>26</v>
      </c>
      <c r="CD10" s="32" t="s">
        <v>25</v>
      </c>
      <c r="CE10" s="32" t="s">
        <v>26</v>
      </c>
      <c r="CF10" s="32" t="s">
        <v>26</v>
      </c>
      <c r="CG10" s="32" t="s">
        <v>25</v>
      </c>
      <c r="CH10" s="32" t="s">
        <v>25</v>
      </c>
      <c r="CI10" s="32" t="s">
        <v>25</v>
      </c>
    </row>
    <row r="11" spans="1:87" s="33" customFormat="1" ht="96">
      <c r="A11" s="29" t="s">
        <v>35</v>
      </c>
      <c r="B11" s="30" t="s">
        <v>27</v>
      </c>
      <c r="C11" s="30" t="s">
        <v>25</v>
      </c>
      <c r="D11" s="30" t="s">
        <v>26</v>
      </c>
      <c r="E11" s="30" t="s">
        <v>27</v>
      </c>
      <c r="F11" s="30" t="s">
        <v>25</v>
      </c>
      <c r="G11" s="30" t="s">
        <v>27</v>
      </c>
      <c r="H11" s="30" t="s">
        <v>25</v>
      </c>
      <c r="I11" s="30" t="s">
        <v>25</v>
      </c>
      <c r="J11" s="31" t="s">
        <v>25</v>
      </c>
      <c r="K11" s="31" t="s">
        <v>26</v>
      </c>
      <c r="L11" s="31" t="s">
        <v>26</v>
      </c>
      <c r="M11" s="31" t="s">
        <v>27</v>
      </c>
      <c r="N11" s="31" t="s">
        <v>25</v>
      </c>
      <c r="O11" s="31" t="s">
        <v>27</v>
      </c>
      <c r="P11" s="31" t="s">
        <v>26</v>
      </c>
      <c r="Q11" s="31" t="s">
        <v>26</v>
      </c>
      <c r="R11" s="30" t="s">
        <v>25</v>
      </c>
      <c r="S11" s="30" t="s">
        <v>26</v>
      </c>
      <c r="T11" s="30" t="s">
        <v>26</v>
      </c>
      <c r="U11" s="30" t="s">
        <v>27</v>
      </c>
      <c r="V11" s="30" t="s">
        <v>25</v>
      </c>
      <c r="W11" s="30" t="s">
        <v>27</v>
      </c>
      <c r="X11" s="30" t="s">
        <v>26</v>
      </c>
      <c r="Y11" s="30" t="s">
        <v>25</v>
      </c>
      <c r="Z11" s="31" t="s">
        <v>25</v>
      </c>
      <c r="AA11" s="31" t="s">
        <v>26</v>
      </c>
      <c r="AB11" s="31" t="s">
        <v>26</v>
      </c>
      <c r="AC11" s="31" t="s">
        <v>27</v>
      </c>
      <c r="AD11" s="31" t="s">
        <v>25</v>
      </c>
      <c r="AE11" s="31" t="s">
        <v>27</v>
      </c>
      <c r="AF11" s="31" t="s">
        <v>26</v>
      </c>
      <c r="AG11" s="31" t="s">
        <v>25</v>
      </c>
      <c r="AH11" s="32" t="s">
        <v>26</v>
      </c>
      <c r="AI11" s="32" t="s">
        <v>25</v>
      </c>
      <c r="AJ11" s="32" t="s">
        <v>25</v>
      </c>
      <c r="AK11" s="32" t="s">
        <v>26</v>
      </c>
      <c r="AL11" s="32" t="s">
        <v>26</v>
      </c>
      <c r="AM11" s="32" t="s">
        <v>26</v>
      </c>
      <c r="AN11" s="32" t="s">
        <v>26</v>
      </c>
      <c r="AO11" s="32" t="s">
        <v>25</v>
      </c>
      <c r="AP11" s="32" t="s">
        <v>25</v>
      </c>
      <c r="AQ11" s="32" t="s">
        <v>26</v>
      </c>
      <c r="AR11" s="32" t="s">
        <v>25</v>
      </c>
      <c r="AS11" s="32" t="s">
        <v>25</v>
      </c>
      <c r="AT11" s="32" t="s">
        <v>26</v>
      </c>
      <c r="AU11" s="32" t="s">
        <v>26</v>
      </c>
      <c r="AV11" s="32" t="s">
        <v>27</v>
      </c>
      <c r="AW11" s="32" t="s">
        <v>25</v>
      </c>
      <c r="AX11" s="32" t="s">
        <v>25</v>
      </c>
      <c r="AY11" s="32" t="s">
        <v>26</v>
      </c>
      <c r="AZ11" s="32" t="s">
        <v>26</v>
      </c>
      <c r="BA11" s="32" t="s">
        <v>25</v>
      </c>
      <c r="BB11" s="32" t="s">
        <v>25</v>
      </c>
      <c r="BC11" s="32" t="s">
        <v>26</v>
      </c>
      <c r="BD11" s="32" t="s">
        <v>26</v>
      </c>
      <c r="BE11" s="32" t="s">
        <v>25</v>
      </c>
      <c r="BF11" s="32" t="s">
        <v>26</v>
      </c>
      <c r="BG11" s="32" t="s">
        <v>26</v>
      </c>
      <c r="BH11" s="32" t="s">
        <v>27</v>
      </c>
      <c r="BI11" s="32" t="s">
        <v>25</v>
      </c>
      <c r="BJ11" s="32" t="s">
        <v>26</v>
      </c>
      <c r="BK11" s="32" t="s">
        <v>26</v>
      </c>
      <c r="BL11" s="32" t="s">
        <v>26</v>
      </c>
      <c r="BM11" s="32" t="s">
        <v>26</v>
      </c>
      <c r="BN11" s="32" t="s">
        <v>26</v>
      </c>
      <c r="BO11" s="32" t="s">
        <v>26</v>
      </c>
      <c r="BP11" s="32" t="s">
        <v>25</v>
      </c>
      <c r="BQ11" s="32" t="s">
        <v>25</v>
      </c>
      <c r="BR11" s="32" t="s">
        <v>25</v>
      </c>
      <c r="BS11" s="32" t="s">
        <v>25</v>
      </c>
      <c r="BT11" s="32" t="s">
        <v>25</v>
      </c>
      <c r="BU11" s="32" t="s">
        <v>25</v>
      </c>
      <c r="BV11" s="32" t="s">
        <v>26</v>
      </c>
      <c r="BW11" s="32" t="s">
        <v>26</v>
      </c>
      <c r="BX11" s="32" t="s">
        <v>25</v>
      </c>
      <c r="BY11" s="32" t="s">
        <v>26</v>
      </c>
      <c r="BZ11" s="32" t="s">
        <v>25</v>
      </c>
      <c r="CA11" s="32" t="s">
        <v>25</v>
      </c>
      <c r="CB11" s="32" t="s">
        <v>26</v>
      </c>
      <c r="CC11" s="32" t="s">
        <v>25</v>
      </c>
      <c r="CD11" s="32" t="s">
        <v>26</v>
      </c>
      <c r="CE11" s="32" t="s">
        <v>26</v>
      </c>
      <c r="CF11" s="32" t="s">
        <v>25</v>
      </c>
      <c r="CG11" s="32" t="s">
        <v>25</v>
      </c>
      <c r="CH11" s="32" t="s">
        <v>25</v>
      </c>
      <c r="CI11" s="32" t="s">
        <v>25</v>
      </c>
    </row>
    <row r="12" spans="1:87" s="33" customFormat="1" ht="108">
      <c r="A12" s="29" t="s">
        <v>36</v>
      </c>
      <c r="B12" s="30" t="s">
        <v>25</v>
      </c>
      <c r="C12" s="30" t="s">
        <v>27</v>
      </c>
      <c r="D12" s="30" t="s">
        <v>25</v>
      </c>
      <c r="E12" s="30" t="s">
        <v>27</v>
      </c>
      <c r="F12" s="30" t="s">
        <v>25</v>
      </c>
      <c r="G12" s="30" t="s">
        <v>27</v>
      </c>
      <c r="H12" s="30" t="s">
        <v>25</v>
      </c>
      <c r="I12" s="30" t="s">
        <v>25</v>
      </c>
      <c r="J12" s="31" t="s">
        <v>25</v>
      </c>
      <c r="K12" s="31" t="s">
        <v>27</v>
      </c>
      <c r="L12" s="31" t="s">
        <v>25</v>
      </c>
      <c r="M12" s="31" t="s">
        <v>27</v>
      </c>
      <c r="N12" s="31" t="s">
        <v>25</v>
      </c>
      <c r="O12" s="31" t="s">
        <v>27</v>
      </c>
      <c r="P12" s="31" t="s">
        <v>26</v>
      </c>
      <c r="Q12" s="31" t="s">
        <v>26</v>
      </c>
      <c r="R12" s="30" t="s">
        <v>25</v>
      </c>
      <c r="S12" s="30" t="s">
        <v>27</v>
      </c>
      <c r="T12" s="30" t="s">
        <v>25</v>
      </c>
      <c r="U12" s="30" t="s">
        <v>27</v>
      </c>
      <c r="V12" s="30" t="s">
        <v>25</v>
      </c>
      <c r="W12" s="30" t="s">
        <v>27</v>
      </c>
      <c r="X12" s="30" t="s">
        <v>26</v>
      </c>
      <c r="Y12" s="30" t="s">
        <v>26</v>
      </c>
      <c r="Z12" s="31" t="s">
        <v>25</v>
      </c>
      <c r="AA12" s="31" t="s">
        <v>27</v>
      </c>
      <c r="AB12" s="31" t="s">
        <v>25</v>
      </c>
      <c r="AC12" s="31" t="s">
        <v>27</v>
      </c>
      <c r="AD12" s="31" t="s">
        <v>25</v>
      </c>
      <c r="AE12" s="31" t="s">
        <v>27</v>
      </c>
      <c r="AF12" s="31" t="s">
        <v>26</v>
      </c>
      <c r="AG12" s="31" t="s">
        <v>25</v>
      </c>
      <c r="AH12" s="32" t="s">
        <v>26</v>
      </c>
      <c r="AI12" s="32" t="s">
        <v>26</v>
      </c>
      <c r="AJ12" s="32" t="s">
        <v>25</v>
      </c>
      <c r="AK12" s="32" t="s">
        <v>25</v>
      </c>
      <c r="AL12" s="32" t="s">
        <v>25</v>
      </c>
      <c r="AM12" s="32" t="s">
        <v>26</v>
      </c>
      <c r="AN12" s="32" t="s">
        <v>26</v>
      </c>
      <c r="AO12" s="32" t="s">
        <v>26</v>
      </c>
      <c r="AP12" s="32" t="s">
        <v>26</v>
      </c>
      <c r="AQ12" s="32" t="s">
        <v>25</v>
      </c>
      <c r="AR12" s="32" t="s">
        <v>25</v>
      </c>
      <c r="AS12" s="32" t="s">
        <v>26</v>
      </c>
      <c r="AT12" s="32" t="s">
        <v>26</v>
      </c>
      <c r="AU12" s="32" t="s">
        <v>26</v>
      </c>
      <c r="AV12" s="32" t="s">
        <v>26</v>
      </c>
      <c r="AW12" s="32" t="s">
        <v>26</v>
      </c>
      <c r="AX12" s="32" t="s">
        <v>25</v>
      </c>
      <c r="AY12" s="32" t="s">
        <v>26</v>
      </c>
      <c r="AZ12" s="32" t="s">
        <v>26</v>
      </c>
      <c r="BA12" s="32" t="s">
        <v>26</v>
      </c>
      <c r="BB12" s="32" t="s">
        <v>25</v>
      </c>
      <c r="BC12" s="32" t="s">
        <v>25</v>
      </c>
      <c r="BD12" s="32" t="s">
        <v>26</v>
      </c>
      <c r="BE12" s="32" t="s">
        <v>25</v>
      </c>
      <c r="BF12" s="32" t="s">
        <v>26</v>
      </c>
      <c r="BG12" s="32" t="s">
        <v>25</v>
      </c>
      <c r="BH12" s="32" t="s">
        <v>25</v>
      </c>
      <c r="BI12" s="32" t="s">
        <v>25</v>
      </c>
      <c r="BJ12" s="32" t="s">
        <v>26</v>
      </c>
      <c r="BK12" s="32" t="s">
        <v>25</v>
      </c>
      <c r="BL12" s="32" t="s">
        <v>26</v>
      </c>
      <c r="BM12" s="32" t="s">
        <v>25</v>
      </c>
      <c r="BN12" s="32" t="s">
        <v>26</v>
      </c>
      <c r="BO12" s="32" t="s">
        <v>25</v>
      </c>
      <c r="BP12" s="32" t="s">
        <v>26</v>
      </c>
      <c r="BQ12" s="32" t="s">
        <v>25</v>
      </c>
      <c r="BR12" s="32" t="s">
        <v>26</v>
      </c>
      <c r="BS12" s="32" t="s">
        <v>26</v>
      </c>
      <c r="BT12" s="32" t="s">
        <v>26</v>
      </c>
      <c r="BU12" s="32" t="s">
        <v>26</v>
      </c>
      <c r="BV12" s="32" t="s">
        <v>25</v>
      </c>
      <c r="BW12" s="32" t="s">
        <v>25</v>
      </c>
      <c r="BX12" s="32" t="s">
        <v>26</v>
      </c>
      <c r="BY12" s="32" t="s">
        <v>25</v>
      </c>
      <c r="BZ12" s="32" t="s">
        <v>26</v>
      </c>
      <c r="CA12" s="32" t="s">
        <v>25</v>
      </c>
      <c r="CB12" s="32" t="s">
        <v>26</v>
      </c>
      <c r="CC12" s="32" t="s">
        <v>25</v>
      </c>
      <c r="CD12" s="32" t="s">
        <v>26</v>
      </c>
      <c r="CE12" s="32" t="s">
        <v>25</v>
      </c>
      <c r="CF12" s="32" t="s">
        <v>25</v>
      </c>
      <c r="CG12" s="32" t="s">
        <v>25</v>
      </c>
      <c r="CH12" s="32" t="s">
        <v>25</v>
      </c>
      <c r="CI12" s="32" t="s">
        <v>26</v>
      </c>
    </row>
    <row r="13" spans="1:87" s="33" customFormat="1" ht="96">
      <c r="A13" s="29" t="s">
        <v>37</v>
      </c>
      <c r="B13" s="30" t="s">
        <v>27</v>
      </c>
      <c r="C13" s="30" t="s">
        <v>25</v>
      </c>
      <c r="D13" s="30" t="s">
        <v>26</v>
      </c>
      <c r="E13" s="30" t="s">
        <v>27</v>
      </c>
      <c r="F13" s="30" t="s">
        <v>24</v>
      </c>
      <c r="G13" s="30" t="s">
        <v>27</v>
      </c>
      <c r="H13" s="30" t="s">
        <v>27</v>
      </c>
      <c r="I13" s="30" t="s">
        <v>25</v>
      </c>
      <c r="J13" s="31" t="s">
        <v>26</v>
      </c>
      <c r="K13" s="31" t="s">
        <v>25</v>
      </c>
      <c r="L13" s="31" t="s">
        <v>26</v>
      </c>
      <c r="M13" s="31" t="s">
        <v>27</v>
      </c>
      <c r="N13" s="31" t="s">
        <v>26</v>
      </c>
      <c r="O13" s="31" t="s">
        <v>27</v>
      </c>
      <c r="P13" s="31" t="s">
        <v>26</v>
      </c>
      <c r="Q13" s="31" t="s">
        <v>25</v>
      </c>
      <c r="R13" s="30" t="s">
        <v>26</v>
      </c>
      <c r="S13" s="30" t="s">
        <v>25</v>
      </c>
      <c r="T13" s="30" t="s">
        <v>26</v>
      </c>
      <c r="U13" s="30" t="s">
        <v>27</v>
      </c>
      <c r="V13" s="30" t="s">
        <v>26</v>
      </c>
      <c r="W13" s="30" t="s">
        <v>27</v>
      </c>
      <c r="X13" s="30" t="s">
        <v>26</v>
      </c>
      <c r="Y13" s="30" t="s">
        <v>26</v>
      </c>
      <c r="Z13" s="31" t="s">
        <v>26</v>
      </c>
      <c r="AA13" s="31" t="s">
        <v>25</v>
      </c>
      <c r="AB13" s="31" t="s">
        <v>26</v>
      </c>
      <c r="AC13" s="31" t="s">
        <v>27</v>
      </c>
      <c r="AD13" s="31" t="s">
        <v>26</v>
      </c>
      <c r="AE13" s="31" t="s">
        <v>27</v>
      </c>
      <c r="AF13" s="31" t="s">
        <v>26</v>
      </c>
      <c r="AG13" s="31" t="s">
        <v>26</v>
      </c>
      <c r="AH13" s="32" t="s">
        <v>25</v>
      </c>
      <c r="AI13" s="32" t="s">
        <v>26</v>
      </c>
      <c r="AJ13" s="32" t="s">
        <v>26</v>
      </c>
      <c r="AK13" s="32" t="s">
        <v>26</v>
      </c>
      <c r="AL13" s="32" t="s">
        <v>25</v>
      </c>
      <c r="AM13" s="32" t="s">
        <v>26</v>
      </c>
      <c r="AN13" s="32" t="s">
        <v>26</v>
      </c>
      <c r="AO13" s="32" t="s">
        <v>25</v>
      </c>
      <c r="AP13" s="32" t="s">
        <v>25</v>
      </c>
      <c r="AQ13" s="32" t="s">
        <v>25</v>
      </c>
      <c r="AR13" s="32" t="s">
        <v>25</v>
      </c>
      <c r="AS13" s="32" t="s">
        <v>26</v>
      </c>
      <c r="AT13" s="32" t="s">
        <v>25</v>
      </c>
      <c r="AU13" s="32" t="s">
        <v>26</v>
      </c>
      <c r="AV13" s="32" t="s">
        <v>26</v>
      </c>
      <c r="AW13" s="32" t="s">
        <v>26</v>
      </c>
      <c r="AX13" s="32" t="s">
        <v>25</v>
      </c>
      <c r="AY13" s="32" t="s">
        <v>25</v>
      </c>
      <c r="AZ13" s="32" t="s">
        <v>26</v>
      </c>
      <c r="BA13" s="32" t="s">
        <v>25</v>
      </c>
      <c r="BB13" s="32" t="s">
        <v>26</v>
      </c>
      <c r="BC13" s="32" t="s">
        <v>25</v>
      </c>
      <c r="BD13" s="32" t="s">
        <v>26</v>
      </c>
      <c r="BE13" s="32" t="s">
        <v>26</v>
      </c>
      <c r="BF13" s="32" t="s">
        <v>25</v>
      </c>
      <c r="BG13" s="32" t="s">
        <v>25</v>
      </c>
      <c r="BH13" s="32" t="s">
        <v>25</v>
      </c>
      <c r="BI13" s="32" t="s">
        <v>26</v>
      </c>
      <c r="BJ13" s="32" t="s">
        <v>26</v>
      </c>
      <c r="BK13" s="32" t="s">
        <v>25</v>
      </c>
      <c r="BL13" s="32" t="s">
        <v>25</v>
      </c>
      <c r="BM13" s="32" t="s">
        <v>25</v>
      </c>
      <c r="BN13" s="32" t="s">
        <v>26</v>
      </c>
      <c r="BO13" s="32" t="s">
        <v>26</v>
      </c>
      <c r="BP13" s="32" t="s">
        <v>26</v>
      </c>
      <c r="BQ13" s="32" t="s">
        <v>26</v>
      </c>
      <c r="BR13" s="32" t="s">
        <v>26</v>
      </c>
      <c r="BS13" s="32" t="s">
        <v>25</v>
      </c>
      <c r="BT13" s="32" t="s">
        <v>25</v>
      </c>
      <c r="BU13" s="32" t="s">
        <v>26</v>
      </c>
      <c r="BV13" s="32" t="s">
        <v>26</v>
      </c>
      <c r="BW13" s="32" t="s">
        <v>25</v>
      </c>
      <c r="BX13" s="32" t="s">
        <v>26</v>
      </c>
      <c r="BY13" s="32" t="s">
        <v>26</v>
      </c>
      <c r="BZ13" s="32" t="s">
        <v>25</v>
      </c>
      <c r="CA13" s="32" t="s">
        <v>26</v>
      </c>
      <c r="CB13" s="32" t="s">
        <v>26</v>
      </c>
      <c r="CC13" s="32" t="s">
        <v>26</v>
      </c>
      <c r="CD13" s="32" t="s">
        <v>26</v>
      </c>
      <c r="CE13" s="32" t="s">
        <v>26</v>
      </c>
      <c r="CF13" s="32" t="s">
        <v>26</v>
      </c>
      <c r="CG13" s="32" t="s">
        <v>25</v>
      </c>
      <c r="CH13" s="32" t="s">
        <v>26</v>
      </c>
      <c r="CI13" s="32" t="s">
        <v>26</v>
      </c>
    </row>
    <row r="14" spans="1:87" s="33" customFormat="1" ht="108">
      <c r="A14" s="29" t="s">
        <v>38</v>
      </c>
      <c r="B14" s="30" t="s">
        <v>25</v>
      </c>
      <c r="C14" s="30" t="s">
        <v>27</v>
      </c>
      <c r="D14" s="30" t="s">
        <v>25</v>
      </c>
      <c r="E14" s="30" t="s">
        <v>27</v>
      </c>
      <c r="F14" s="30" t="s">
        <v>25</v>
      </c>
      <c r="G14" s="30" t="s">
        <v>27</v>
      </c>
      <c r="H14" s="30" t="s">
        <v>25</v>
      </c>
      <c r="I14" s="30" t="s">
        <v>25</v>
      </c>
      <c r="J14" s="31" t="s">
        <v>25</v>
      </c>
      <c r="K14" s="31" t="s">
        <v>27</v>
      </c>
      <c r="L14" s="31" t="s">
        <v>25</v>
      </c>
      <c r="M14" s="31" t="s">
        <v>27</v>
      </c>
      <c r="N14" s="31" t="s">
        <v>25</v>
      </c>
      <c r="O14" s="31" t="s">
        <v>24</v>
      </c>
      <c r="P14" s="31" t="s">
        <v>26</v>
      </c>
      <c r="Q14" s="31" t="s">
        <v>25</v>
      </c>
      <c r="R14" s="30" t="s">
        <v>25</v>
      </c>
      <c r="S14" s="30" t="s">
        <v>27</v>
      </c>
      <c r="T14" s="30" t="s">
        <v>25</v>
      </c>
      <c r="U14" s="30" t="s">
        <v>27</v>
      </c>
      <c r="V14" s="30" t="s">
        <v>25</v>
      </c>
      <c r="W14" s="30" t="s">
        <v>27</v>
      </c>
      <c r="X14" s="30" t="s">
        <v>25</v>
      </c>
      <c r="Y14" s="30" t="s">
        <v>25</v>
      </c>
      <c r="Z14" s="31" t="s">
        <v>25</v>
      </c>
      <c r="AA14" s="31" t="s">
        <v>27</v>
      </c>
      <c r="AB14" s="31" t="s">
        <v>25</v>
      </c>
      <c r="AC14" s="31" t="s">
        <v>27</v>
      </c>
      <c r="AD14" s="31" t="s">
        <v>25</v>
      </c>
      <c r="AE14" s="31" t="s">
        <v>27</v>
      </c>
      <c r="AF14" s="31" t="s">
        <v>25</v>
      </c>
      <c r="AG14" s="31" t="s">
        <v>25</v>
      </c>
      <c r="AH14" s="32" t="s">
        <v>25</v>
      </c>
      <c r="AI14" s="32" t="s">
        <v>25</v>
      </c>
      <c r="AJ14" s="32" t="s">
        <v>25</v>
      </c>
      <c r="AK14" s="32" t="s">
        <v>25</v>
      </c>
      <c r="AL14" s="32" t="s">
        <v>27</v>
      </c>
      <c r="AM14" s="32" t="s">
        <v>27</v>
      </c>
      <c r="AN14" s="32" t="s">
        <v>25</v>
      </c>
      <c r="AO14" s="32" t="s">
        <v>27</v>
      </c>
      <c r="AP14" s="32" t="s">
        <v>25</v>
      </c>
      <c r="AQ14" s="32" t="s">
        <v>25</v>
      </c>
      <c r="AR14" s="32" t="s">
        <v>27</v>
      </c>
      <c r="AS14" s="32" t="s">
        <v>27</v>
      </c>
      <c r="AT14" s="32" t="s">
        <v>25</v>
      </c>
      <c r="AU14" s="32" t="s">
        <v>27</v>
      </c>
      <c r="AV14" s="32" t="s">
        <v>27</v>
      </c>
      <c r="AW14" s="32" t="s">
        <v>25</v>
      </c>
      <c r="AX14" s="32" t="s">
        <v>25</v>
      </c>
      <c r="AY14" s="32" t="s">
        <v>27</v>
      </c>
      <c r="AZ14" s="32" t="s">
        <v>27</v>
      </c>
      <c r="BA14" s="32" t="s">
        <v>25</v>
      </c>
      <c r="BB14" s="32" t="s">
        <v>25</v>
      </c>
      <c r="BC14" s="32" t="s">
        <v>27</v>
      </c>
      <c r="BD14" s="32" t="s">
        <v>25</v>
      </c>
      <c r="BE14" s="32" t="s">
        <v>27</v>
      </c>
      <c r="BF14" s="32" t="s">
        <v>27</v>
      </c>
      <c r="BG14" s="32" t="s">
        <v>25</v>
      </c>
      <c r="BH14" s="32" t="s">
        <v>25</v>
      </c>
      <c r="BI14" s="32" t="s">
        <v>27</v>
      </c>
      <c r="BJ14" s="32" t="s">
        <v>27</v>
      </c>
      <c r="BK14" s="32" t="s">
        <v>27</v>
      </c>
      <c r="BL14" s="32" t="s">
        <v>25</v>
      </c>
      <c r="BM14" s="32" t="s">
        <v>27</v>
      </c>
      <c r="BN14" s="32" t="s">
        <v>25</v>
      </c>
      <c r="BO14" s="32" t="s">
        <v>27</v>
      </c>
      <c r="BP14" s="32" t="s">
        <v>27</v>
      </c>
      <c r="BQ14" s="32" t="s">
        <v>27</v>
      </c>
      <c r="BR14" s="32" t="s">
        <v>27</v>
      </c>
      <c r="BS14" s="32" t="s">
        <v>25</v>
      </c>
      <c r="BT14" s="32" t="s">
        <v>27</v>
      </c>
      <c r="BU14" s="32" t="s">
        <v>27</v>
      </c>
      <c r="BV14" s="32" t="s">
        <v>27</v>
      </c>
      <c r="BW14" s="32" t="s">
        <v>25</v>
      </c>
      <c r="BX14" s="32" t="s">
        <v>27</v>
      </c>
      <c r="BY14" s="32" t="s">
        <v>25</v>
      </c>
      <c r="BZ14" s="32" t="s">
        <v>25</v>
      </c>
      <c r="CA14" s="32" t="s">
        <v>25</v>
      </c>
      <c r="CB14" s="32" t="s">
        <v>25</v>
      </c>
      <c r="CC14" s="32" t="s">
        <v>25</v>
      </c>
      <c r="CD14" s="32" t="s">
        <v>25</v>
      </c>
      <c r="CE14" s="32" t="s">
        <v>25</v>
      </c>
      <c r="CF14" s="32" t="s">
        <v>27</v>
      </c>
      <c r="CG14" s="32" t="s">
        <v>27</v>
      </c>
      <c r="CH14" s="32" t="s">
        <v>25</v>
      </c>
      <c r="CI14" s="32" t="s">
        <v>27</v>
      </c>
    </row>
    <row r="15" spans="1:87" s="33" customFormat="1" ht="144">
      <c r="A15" s="29" t="s">
        <v>39</v>
      </c>
      <c r="B15" s="30" t="s">
        <v>25</v>
      </c>
      <c r="C15" s="30" t="s">
        <v>27</v>
      </c>
      <c r="D15" s="30" t="s">
        <v>25</v>
      </c>
      <c r="E15" s="30" t="s">
        <v>25</v>
      </c>
      <c r="F15" s="30" t="s">
        <v>25</v>
      </c>
      <c r="G15" s="30" t="s">
        <v>25</v>
      </c>
      <c r="H15" s="30" t="s">
        <v>25</v>
      </c>
      <c r="I15" s="30" t="s">
        <v>25</v>
      </c>
      <c r="J15" s="31" t="s">
        <v>25</v>
      </c>
      <c r="K15" s="31" t="s">
        <v>27</v>
      </c>
      <c r="L15" s="31" t="s">
        <v>25</v>
      </c>
      <c r="M15" s="31" t="s">
        <v>25</v>
      </c>
      <c r="N15" s="31" t="s">
        <v>25</v>
      </c>
      <c r="O15" s="31" t="s">
        <v>25</v>
      </c>
      <c r="P15" s="31" t="s">
        <v>26</v>
      </c>
      <c r="Q15" s="31" t="s">
        <v>25</v>
      </c>
      <c r="R15" s="30" t="s">
        <v>25</v>
      </c>
      <c r="S15" s="30" t="s">
        <v>27</v>
      </c>
      <c r="T15" s="30" t="s">
        <v>25</v>
      </c>
      <c r="U15" s="30" t="s">
        <v>25</v>
      </c>
      <c r="V15" s="30" t="s">
        <v>25</v>
      </c>
      <c r="W15" s="30" t="s">
        <v>25</v>
      </c>
      <c r="X15" s="30" t="s">
        <v>26</v>
      </c>
      <c r="Y15" s="30" t="s">
        <v>26</v>
      </c>
      <c r="Z15" s="31" t="s">
        <v>25</v>
      </c>
      <c r="AA15" s="31" t="s">
        <v>27</v>
      </c>
      <c r="AB15" s="31" t="s">
        <v>25</v>
      </c>
      <c r="AC15" s="31" t="s">
        <v>25</v>
      </c>
      <c r="AD15" s="31" t="s">
        <v>25</v>
      </c>
      <c r="AE15" s="31" t="s">
        <v>25</v>
      </c>
      <c r="AF15" s="31" t="s">
        <v>26</v>
      </c>
      <c r="AG15" s="31" t="s">
        <v>25</v>
      </c>
      <c r="AH15" s="32" t="s">
        <v>26</v>
      </c>
      <c r="AI15" s="32" t="s">
        <v>25</v>
      </c>
      <c r="AJ15" s="32" t="s">
        <v>27</v>
      </c>
      <c r="AK15" s="32" t="s">
        <v>25</v>
      </c>
      <c r="AL15" s="32" t="s">
        <v>25</v>
      </c>
      <c r="AM15" s="32" t="s">
        <v>25</v>
      </c>
      <c r="AN15" s="32" t="s">
        <v>25</v>
      </c>
      <c r="AO15" s="32" t="s">
        <v>25</v>
      </c>
      <c r="AP15" s="32" t="s">
        <v>27</v>
      </c>
      <c r="AQ15" s="32" t="s">
        <v>27</v>
      </c>
      <c r="AR15" s="32" t="s">
        <v>25</v>
      </c>
      <c r="AS15" s="32" t="s">
        <v>25</v>
      </c>
      <c r="AT15" s="32" t="s">
        <v>25</v>
      </c>
      <c r="AU15" s="32" t="s">
        <v>27</v>
      </c>
      <c r="AV15" s="32" t="s">
        <v>25</v>
      </c>
      <c r="AW15" s="32" t="s">
        <v>25</v>
      </c>
      <c r="AX15" s="32" t="s">
        <v>25</v>
      </c>
      <c r="AY15" s="32" t="s">
        <v>27</v>
      </c>
      <c r="AZ15" s="32" t="s">
        <v>25</v>
      </c>
      <c r="BA15" s="32" t="s">
        <v>25</v>
      </c>
      <c r="BB15" s="32" t="s">
        <v>25</v>
      </c>
      <c r="BC15" s="32" t="s">
        <v>27</v>
      </c>
      <c r="BD15" s="32" t="s">
        <v>25</v>
      </c>
      <c r="BE15" s="32" t="s">
        <v>25</v>
      </c>
      <c r="BF15" s="32" t="s">
        <v>25</v>
      </c>
      <c r="BG15" s="32" t="s">
        <v>25</v>
      </c>
      <c r="BH15" s="32" t="s">
        <v>27</v>
      </c>
      <c r="BI15" s="32" t="s">
        <v>27</v>
      </c>
      <c r="BJ15" s="32" t="s">
        <v>27</v>
      </c>
      <c r="BK15" s="32" t="s">
        <v>25</v>
      </c>
      <c r="BL15" s="32" t="s">
        <v>27</v>
      </c>
      <c r="BM15" s="32" t="s">
        <v>25</v>
      </c>
      <c r="BN15" s="32" t="s">
        <v>27</v>
      </c>
      <c r="BO15" s="32" t="s">
        <v>27</v>
      </c>
      <c r="BP15" s="32" t="s">
        <v>25</v>
      </c>
      <c r="BQ15" s="32" t="s">
        <v>27</v>
      </c>
      <c r="BR15" s="32" t="s">
        <v>25</v>
      </c>
      <c r="BS15" s="32" t="s">
        <v>27</v>
      </c>
      <c r="BT15" s="32" t="s">
        <v>25</v>
      </c>
      <c r="BU15" s="32" t="s">
        <v>27</v>
      </c>
      <c r="BV15" s="32" t="s">
        <v>25</v>
      </c>
      <c r="BW15" s="32" t="s">
        <v>27</v>
      </c>
      <c r="BX15" s="32" t="s">
        <v>25</v>
      </c>
      <c r="BY15" s="32" t="s">
        <v>27</v>
      </c>
      <c r="BZ15" s="32" t="s">
        <v>25</v>
      </c>
      <c r="CA15" s="32" t="s">
        <v>27</v>
      </c>
      <c r="CB15" s="32" t="s">
        <v>27</v>
      </c>
      <c r="CC15" s="32" t="s">
        <v>27</v>
      </c>
      <c r="CD15" s="32" t="s">
        <v>27</v>
      </c>
      <c r="CE15" s="32" t="s">
        <v>25</v>
      </c>
      <c r="CF15" s="32" t="s">
        <v>27</v>
      </c>
      <c r="CG15" s="32" t="s">
        <v>25</v>
      </c>
      <c r="CH15" s="32" t="s">
        <v>27</v>
      </c>
      <c r="CI15" s="32" t="s">
        <v>25</v>
      </c>
    </row>
    <row r="16" spans="1:87" s="33" customFormat="1" ht="120">
      <c r="A16" s="29" t="s">
        <v>40</v>
      </c>
      <c r="B16" s="30" t="s">
        <v>25</v>
      </c>
      <c r="C16" s="30" t="s">
        <v>27</v>
      </c>
      <c r="D16" s="30" t="s">
        <v>27</v>
      </c>
      <c r="E16" s="30" t="s">
        <v>27</v>
      </c>
      <c r="F16" s="30" t="s">
        <v>25</v>
      </c>
      <c r="G16" s="30" t="s">
        <v>27</v>
      </c>
      <c r="H16" s="30" t="s">
        <v>25</v>
      </c>
      <c r="I16" s="30" t="s">
        <v>26</v>
      </c>
      <c r="J16" s="31" t="s">
        <v>25</v>
      </c>
      <c r="K16" s="31" t="s">
        <v>27</v>
      </c>
      <c r="L16" s="31" t="s">
        <v>26</v>
      </c>
      <c r="M16" s="31" t="s">
        <v>27</v>
      </c>
      <c r="N16" s="31" t="s">
        <v>25</v>
      </c>
      <c r="O16" s="31" t="s">
        <v>27</v>
      </c>
      <c r="P16" s="31" t="s">
        <v>26</v>
      </c>
      <c r="Q16" s="31" t="s">
        <v>27</v>
      </c>
      <c r="R16" s="30" t="s">
        <v>25</v>
      </c>
      <c r="S16" s="30" t="s">
        <v>27</v>
      </c>
      <c r="T16" s="30" t="s">
        <v>25</v>
      </c>
      <c r="U16" s="30" t="s">
        <v>27</v>
      </c>
      <c r="V16" s="30" t="s">
        <v>25</v>
      </c>
      <c r="W16" s="30" t="s">
        <v>25</v>
      </c>
      <c r="X16" s="30" t="s">
        <v>26</v>
      </c>
      <c r="Y16" s="30" t="s">
        <v>27</v>
      </c>
      <c r="Z16" s="31" t="s">
        <v>25</v>
      </c>
      <c r="AA16" s="31" t="s">
        <v>27</v>
      </c>
      <c r="AB16" s="31" t="s">
        <v>26</v>
      </c>
      <c r="AC16" s="31" t="s">
        <v>27</v>
      </c>
      <c r="AD16" s="31" t="s">
        <v>25</v>
      </c>
      <c r="AE16" s="31" t="s">
        <v>27</v>
      </c>
      <c r="AF16" s="31" t="s">
        <v>26</v>
      </c>
      <c r="AG16" s="31" t="s">
        <v>27</v>
      </c>
      <c r="AH16" s="32" t="s">
        <v>27</v>
      </c>
      <c r="AI16" s="32" t="s">
        <v>25</v>
      </c>
      <c r="AJ16" s="32" t="s">
        <v>25</v>
      </c>
      <c r="AK16" s="32" t="s">
        <v>27</v>
      </c>
      <c r="AL16" s="32" t="s">
        <v>27</v>
      </c>
      <c r="AM16" s="32" t="s">
        <v>25</v>
      </c>
      <c r="AN16" s="32" t="s">
        <v>25</v>
      </c>
      <c r="AO16" s="32" t="s">
        <v>25</v>
      </c>
      <c r="AP16" s="32" t="s">
        <v>27</v>
      </c>
      <c r="AQ16" s="32" t="s">
        <v>27</v>
      </c>
      <c r="AR16" s="32" t="s">
        <v>25</v>
      </c>
      <c r="AS16" s="32" t="s">
        <v>27</v>
      </c>
      <c r="AT16" s="32" t="s">
        <v>25</v>
      </c>
      <c r="AU16" s="32" t="s">
        <v>27</v>
      </c>
      <c r="AV16" s="32" t="s">
        <v>25</v>
      </c>
      <c r="AW16" s="32" t="s">
        <v>27</v>
      </c>
      <c r="AX16" s="32" t="s">
        <v>25</v>
      </c>
      <c r="AY16" s="32" t="s">
        <v>25</v>
      </c>
      <c r="AZ16" s="32" t="s">
        <v>27</v>
      </c>
      <c r="BA16" s="32" t="s">
        <v>27</v>
      </c>
      <c r="BB16" s="32" t="s">
        <v>27</v>
      </c>
      <c r="BC16" s="32" t="s">
        <v>27</v>
      </c>
      <c r="BD16" s="32" t="s">
        <v>25</v>
      </c>
      <c r="BE16" s="32" t="s">
        <v>25</v>
      </c>
      <c r="BF16" s="32" t="s">
        <v>25</v>
      </c>
      <c r="BG16" s="32" t="s">
        <v>27</v>
      </c>
      <c r="BH16" s="32" t="s">
        <v>27</v>
      </c>
      <c r="BI16" s="32" t="s">
        <v>25</v>
      </c>
      <c r="BJ16" s="32" t="s">
        <v>25</v>
      </c>
      <c r="BK16" s="32" t="s">
        <v>27</v>
      </c>
      <c r="BL16" s="32" t="s">
        <v>27</v>
      </c>
      <c r="BM16" s="32" t="s">
        <v>27</v>
      </c>
      <c r="BN16" s="32" t="s">
        <v>27</v>
      </c>
      <c r="BO16" s="32" t="s">
        <v>25</v>
      </c>
      <c r="BP16" s="32" t="s">
        <v>27</v>
      </c>
      <c r="BQ16" s="32" t="s">
        <v>25</v>
      </c>
      <c r="BR16" s="32" t="s">
        <v>25</v>
      </c>
      <c r="BS16" s="32" t="s">
        <v>27</v>
      </c>
      <c r="BT16" s="32" t="s">
        <v>25</v>
      </c>
      <c r="BU16" s="32" t="s">
        <v>25</v>
      </c>
      <c r="BV16" s="32" t="s">
        <v>27</v>
      </c>
      <c r="BW16" s="32" t="s">
        <v>25</v>
      </c>
      <c r="BX16" s="32" t="s">
        <v>25</v>
      </c>
      <c r="BY16" s="32" t="s">
        <v>27</v>
      </c>
      <c r="BZ16" s="32" t="s">
        <v>27</v>
      </c>
      <c r="CA16" s="32" t="s">
        <v>27</v>
      </c>
      <c r="CB16" s="32" t="s">
        <v>27</v>
      </c>
      <c r="CC16" s="32" t="s">
        <v>25</v>
      </c>
      <c r="CD16" s="32" t="s">
        <v>27</v>
      </c>
      <c r="CE16" s="32" t="s">
        <v>25</v>
      </c>
      <c r="CF16" s="32" t="s">
        <v>25</v>
      </c>
      <c r="CG16" s="32" t="s">
        <v>27</v>
      </c>
      <c r="CH16" s="32" t="s">
        <v>25</v>
      </c>
      <c r="CI16" s="32" t="s">
        <v>25</v>
      </c>
    </row>
    <row r="17" spans="1:87" s="33" customFormat="1" ht="144">
      <c r="A17" s="29" t="s">
        <v>41</v>
      </c>
      <c r="B17" s="30" t="s">
        <v>27</v>
      </c>
      <c r="C17" s="30" t="s">
        <v>25</v>
      </c>
      <c r="D17" s="30" t="s">
        <v>26</v>
      </c>
      <c r="E17" s="30" t="s">
        <v>27</v>
      </c>
      <c r="F17" s="30" t="s">
        <v>27</v>
      </c>
      <c r="G17" s="30" t="s">
        <v>27</v>
      </c>
      <c r="H17" s="30" t="s">
        <v>25</v>
      </c>
      <c r="I17" s="30" t="s">
        <v>25</v>
      </c>
      <c r="J17" s="31" t="s">
        <v>27</v>
      </c>
      <c r="K17" s="31" t="s">
        <v>25</v>
      </c>
      <c r="L17" s="31" t="s">
        <v>25</v>
      </c>
      <c r="M17" s="31" t="s">
        <v>27</v>
      </c>
      <c r="N17" s="31" t="s">
        <v>27</v>
      </c>
      <c r="O17" s="31" t="s">
        <v>27</v>
      </c>
      <c r="P17" s="31" t="s">
        <v>25</v>
      </c>
      <c r="Q17" s="31" t="s">
        <v>25</v>
      </c>
      <c r="R17" s="30" t="s">
        <v>25</v>
      </c>
      <c r="S17" s="30" t="s">
        <v>25</v>
      </c>
      <c r="T17" s="30" t="s">
        <v>25</v>
      </c>
      <c r="U17" s="30" t="s">
        <v>27</v>
      </c>
      <c r="V17" s="30" t="s">
        <v>25</v>
      </c>
      <c r="W17" s="30" t="s">
        <v>27</v>
      </c>
      <c r="X17" s="30" t="s">
        <v>26</v>
      </c>
      <c r="Y17" s="30" t="s">
        <v>25</v>
      </c>
      <c r="Z17" s="31" t="s">
        <v>27</v>
      </c>
      <c r="AA17" s="31" t="s">
        <v>25</v>
      </c>
      <c r="AB17" s="31" t="s">
        <v>26</v>
      </c>
      <c r="AC17" s="31" t="s">
        <v>27</v>
      </c>
      <c r="AD17" s="31" t="s">
        <v>27</v>
      </c>
      <c r="AE17" s="31" t="s">
        <v>27</v>
      </c>
      <c r="AF17" s="31" t="s">
        <v>26</v>
      </c>
      <c r="AG17" s="31" t="s">
        <v>25</v>
      </c>
      <c r="AH17" s="32" t="s">
        <v>26</v>
      </c>
      <c r="AI17" s="32" t="s">
        <v>25</v>
      </c>
      <c r="AJ17" s="32" t="s">
        <v>25</v>
      </c>
      <c r="AK17" s="32" t="s">
        <v>25</v>
      </c>
      <c r="AL17" s="32" t="s">
        <v>27</v>
      </c>
      <c r="AM17" s="32" t="s">
        <v>25</v>
      </c>
      <c r="AN17" s="32" t="s">
        <v>25</v>
      </c>
      <c r="AO17" s="32" t="s">
        <v>25</v>
      </c>
      <c r="AP17" s="32" t="s">
        <v>27</v>
      </c>
      <c r="AQ17" s="32" t="s">
        <v>27</v>
      </c>
      <c r="AR17" s="32" t="s">
        <v>27</v>
      </c>
      <c r="AS17" s="32" t="s">
        <v>25</v>
      </c>
      <c r="AT17" s="32" t="s">
        <v>25</v>
      </c>
      <c r="AU17" s="32" t="s">
        <v>25</v>
      </c>
      <c r="AV17" s="32" t="s">
        <v>27</v>
      </c>
      <c r="AW17" s="32" t="s">
        <v>25</v>
      </c>
      <c r="AX17" s="32" t="s">
        <v>25</v>
      </c>
      <c r="AY17" s="32" t="s">
        <v>27</v>
      </c>
      <c r="AZ17" s="32" t="s">
        <v>25</v>
      </c>
      <c r="BA17" s="32" t="s">
        <v>27</v>
      </c>
      <c r="BB17" s="32" t="s">
        <v>27</v>
      </c>
      <c r="BC17" s="32" t="s">
        <v>27</v>
      </c>
      <c r="BD17" s="32" t="s">
        <v>27</v>
      </c>
      <c r="BE17" s="32" t="s">
        <v>25</v>
      </c>
      <c r="BF17" s="32" t="s">
        <v>27</v>
      </c>
      <c r="BG17" s="32" t="s">
        <v>27</v>
      </c>
      <c r="BH17" s="32" t="s">
        <v>25</v>
      </c>
      <c r="BI17" s="32" t="s">
        <v>27</v>
      </c>
      <c r="BJ17" s="32" t="s">
        <v>27</v>
      </c>
      <c r="BK17" s="32" t="s">
        <v>27</v>
      </c>
      <c r="BL17" s="32" t="s">
        <v>25</v>
      </c>
      <c r="BM17" s="32" t="s">
        <v>25</v>
      </c>
      <c r="BN17" s="32" t="s">
        <v>25</v>
      </c>
      <c r="BO17" s="32" t="s">
        <v>25</v>
      </c>
      <c r="BP17" s="32" t="s">
        <v>25</v>
      </c>
      <c r="BQ17" s="32" t="s">
        <v>26</v>
      </c>
      <c r="BR17" s="32" t="s">
        <v>26</v>
      </c>
      <c r="BS17" s="32" t="s">
        <v>26</v>
      </c>
      <c r="BT17" s="32" t="s">
        <v>25</v>
      </c>
      <c r="BU17" s="32" t="s">
        <v>26</v>
      </c>
      <c r="BV17" s="32" t="s">
        <v>25</v>
      </c>
      <c r="BW17" s="32" t="s">
        <v>25</v>
      </c>
      <c r="BX17" s="32" t="s">
        <v>25</v>
      </c>
      <c r="BY17" s="32" t="s">
        <v>26</v>
      </c>
      <c r="BZ17" s="32" t="s">
        <v>27</v>
      </c>
      <c r="CA17" s="32" t="s">
        <v>25</v>
      </c>
      <c r="CB17" s="32" t="s">
        <v>27</v>
      </c>
      <c r="CC17" s="32" t="s">
        <v>25</v>
      </c>
      <c r="CD17" s="32" t="s">
        <v>25</v>
      </c>
      <c r="CE17" s="32" t="s">
        <v>25</v>
      </c>
      <c r="CF17" s="32" t="s">
        <v>27</v>
      </c>
      <c r="CG17" s="32" t="s">
        <v>27</v>
      </c>
      <c r="CH17" s="32" t="s">
        <v>25</v>
      </c>
      <c r="CI17" s="32" t="s">
        <v>27</v>
      </c>
    </row>
    <row r="20" spans="1:87">
      <c r="A20" s="5"/>
      <c r="B20" s="6" t="str">
        <f>IFERROR(IF(B3="MA","8-9-10",IF(B3="A","6-7-8",IF(B3="M","4-5-6",IF(B3="B","2-3-4"," "))))," ")</f>
        <v>8-9-10</v>
      </c>
      <c r="C20" s="6" t="str">
        <f t="shared" ref="C20:BN24" si="0">IFERROR(IF(C3="MA","8-9-10",IF(C3="A","6-7-8",IF(C3="M","4-5-6",IF(C3="B","2-3-4"," "))))," ")</f>
        <v>8-9-10</v>
      </c>
      <c r="D20" s="6" t="str">
        <f t="shared" si="0"/>
        <v>4-5-6</v>
      </c>
      <c r="E20" s="6" t="str">
        <f t="shared" si="0"/>
        <v>8-9-10</v>
      </c>
      <c r="F20" s="6" t="str">
        <f t="shared" si="0"/>
        <v>8-9-10</v>
      </c>
      <c r="G20" s="6" t="str">
        <f t="shared" si="0"/>
        <v>8-9-10</v>
      </c>
      <c r="H20" s="6" t="str">
        <f t="shared" si="0"/>
        <v>4-5-6</v>
      </c>
      <c r="I20" s="6" t="str">
        <f t="shared" si="0"/>
        <v>2-3-4</v>
      </c>
      <c r="J20" s="6" t="str">
        <f t="shared" si="0"/>
        <v>6-7-8</v>
      </c>
      <c r="K20" s="6" t="str">
        <f t="shared" si="0"/>
        <v>6-7-8</v>
      </c>
      <c r="L20" s="6" t="str">
        <f t="shared" si="0"/>
        <v>4-5-6</v>
      </c>
      <c r="M20" s="6" t="str">
        <f t="shared" si="0"/>
        <v>6-7-8</v>
      </c>
      <c r="N20" s="6" t="str">
        <f t="shared" si="0"/>
        <v>8-9-10</v>
      </c>
      <c r="O20" s="6" t="str">
        <f t="shared" si="0"/>
        <v>8-9-10</v>
      </c>
      <c r="P20" s="6" t="str">
        <f t="shared" si="0"/>
        <v>4-5-6</v>
      </c>
      <c r="Q20" s="6" t="str">
        <f t="shared" si="0"/>
        <v>4-5-6</v>
      </c>
      <c r="R20" s="6" t="str">
        <f t="shared" si="0"/>
        <v>6-7-8</v>
      </c>
      <c r="S20" s="6" t="str">
        <f t="shared" si="0"/>
        <v>6-7-8</v>
      </c>
      <c r="T20" s="6" t="str">
        <f t="shared" si="0"/>
        <v>4-5-6</v>
      </c>
      <c r="U20" s="6" t="str">
        <f t="shared" si="0"/>
        <v>8-9-10</v>
      </c>
      <c r="V20" s="6" t="str">
        <f t="shared" si="0"/>
        <v>8-9-10</v>
      </c>
      <c r="W20" s="6" t="str">
        <f t="shared" si="0"/>
        <v>8-9-10</v>
      </c>
      <c r="X20" s="6" t="str">
        <f t="shared" si="0"/>
        <v>4-5-6</v>
      </c>
      <c r="Y20" s="6" t="str">
        <f t="shared" si="0"/>
        <v>4-5-6</v>
      </c>
      <c r="Z20" s="6" t="str">
        <f t="shared" si="0"/>
        <v>8-9-10</v>
      </c>
      <c r="AA20" s="6" t="str">
        <f t="shared" si="0"/>
        <v>6-7-8</v>
      </c>
      <c r="AB20" s="6" t="str">
        <f t="shared" si="0"/>
        <v>2-3-4</v>
      </c>
      <c r="AC20" s="6" t="str">
        <f t="shared" si="0"/>
        <v>8-9-10</v>
      </c>
      <c r="AD20" s="6" t="str">
        <f t="shared" si="0"/>
        <v>8-9-10</v>
      </c>
      <c r="AE20" s="6" t="str">
        <f t="shared" si="0"/>
        <v>8-9-10</v>
      </c>
      <c r="AF20" s="6" t="str">
        <f t="shared" si="0"/>
        <v>4-5-6</v>
      </c>
      <c r="AG20" s="6" t="str">
        <f t="shared" si="0"/>
        <v>2-3-4</v>
      </c>
      <c r="AH20" s="6" t="str">
        <f t="shared" si="0"/>
        <v>4-5-6</v>
      </c>
      <c r="AI20" s="6" t="str">
        <f t="shared" si="0"/>
        <v>2-3-4</v>
      </c>
      <c r="AJ20" s="6" t="str">
        <f t="shared" si="0"/>
        <v>4-5-6</v>
      </c>
      <c r="AK20" s="6" t="str">
        <f t="shared" si="0"/>
        <v>6-7-8</v>
      </c>
      <c r="AL20" s="6" t="str">
        <f t="shared" si="0"/>
        <v>8-9-10</v>
      </c>
      <c r="AM20" s="6" t="str">
        <f t="shared" si="0"/>
        <v>6-7-8</v>
      </c>
      <c r="AN20" s="6" t="str">
        <f t="shared" si="0"/>
        <v>8-9-10</v>
      </c>
      <c r="AO20" s="6" t="str">
        <f t="shared" si="0"/>
        <v>6-7-8</v>
      </c>
      <c r="AP20" s="6" t="str">
        <f t="shared" si="0"/>
        <v>6-7-8</v>
      </c>
      <c r="AQ20" s="6" t="str">
        <f t="shared" si="0"/>
        <v>4-5-6</v>
      </c>
      <c r="AR20" s="6" t="str">
        <f t="shared" si="0"/>
        <v>8-9-10</v>
      </c>
      <c r="AS20" s="6" t="str">
        <f t="shared" si="0"/>
        <v>4-5-6</v>
      </c>
      <c r="AT20" s="6" t="str">
        <f t="shared" si="0"/>
        <v>8-9-10</v>
      </c>
      <c r="AU20" s="6" t="str">
        <f t="shared" si="0"/>
        <v>6-7-8</v>
      </c>
      <c r="AV20" s="6" t="str">
        <f t="shared" si="0"/>
        <v>6-7-8</v>
      </c>
      <c r="AW20" s="6" t="str">
        <f t="shared" si="0"/>
        <v>8-9-10</v>
      </c>
      <c r="AX20" s="6" t="str">
        <f t="shared" si="0"/>
        <v>8-9-10</v>
      </c>
      <c r="AY20" s="6" t="str">
        <f t="shared" si="0"/>
        <v>8-9-10</v>
      </c>
      <c r="AZ20" s="6" t="str">
        <f t="shared" si="0"/>
        <v>4-5-6</v>
      </c>
      <c r="BA20" s="6" t="str">
        <f t="shared" si="0"/>
        <v>6-7-8</v>
      </c>
      <c r="BB20" s="6" t="str">
        <f t="shared" si="0"/>
        <v>4-5-6</v>
      </c>
      <c r="BC20" s="6" t="str">
        <f t="shared" si="0"/>
        <v>4-5-6</v>
      </c>
      <c r="BD20" s="6" t="str">
        <f t="shared" si="0"/>
        <v>6-7-8</v>
      </c>
      <c r="BE20" s="6" t="str">
        <f t="shared" si="0"/>
        <v>4-5-6</v>
      </c>
      <c r="BF20" s="6" t="str">
        <f t="shared" si="0"/>
        <v>6-7-8</v>
      </c>
      <c r="BG20" s="6" t="str">
        <f t="shared" si="0"/>
        <v>4-5-6</v>
      </c>
      <c r="BH20" s="6" t="str">
        <f t="shared" si="0"/>
        <v>4-5-6</v>
      </c>
      <c r="BI20" s="6" t="str">
        <f t="shared" si="0"/>
        <v>6-7-8</v>
      </c>
      <c r="BJ20" s="6" t="str">
        <f t="shared" si="0"/>
        <v>6-7-8</v>
      </c>
      <c r="BK20" s="6" t="str">
        <f t="shared" si="0"/>
        <v>6-7-8</v>
      </c>
      <c r="BL20" s="6" t="str">
        <f t="shared" si="0"/>
        <v>8-9-10</v>
      </c>
      <c r="BM20" s="6" t="str">
        <f t="shared" si="0"/>
        <v>6-7-8</v>
      </c>
      <c r="BN20" s="6" t="str">
        <f t="shared" si="0"/>
        <v>6-7-8</v>
      </c>
      <c r="BO20" s="6" t="str">
        <f t="shared" ref="BO20:CI24" si="1">IFERROR(IF(BO3="MA","8-9-10",IF(BO3="A","6-7-8",IF(BO3="M","4-5-6",IF(BO3="B","2-3-4"," "))))," ")</f>
        <v>4-5-6</v>
      </c>
      <c r="BP20" s="6" t="str">
        <f t="shared" si="1"/>
        <v>6-7-8</v>
      </c>
      <c r="BQ20" s="6" t="str">
        <f t="shared" si="1"/>
        <v>8-9-10</v>
      </c>
      <c r="BR20" s="6" t="str">
        <f t="shared" si="1"/>
        <v>8-9-10</v>
      </c>
      <c r="BS20" s="6" t="str">
        <f t="shared" si="1"/>
        <v>6-7-8</v>
      </c>
      <c r="BT20" s="6" t="str">
        <f t="shared" si="1"/>
        <v>8-9-10</v>
      </c>
      <c r="BU20" s="6" t="str">
        <f t="shared" si="1"/>
        <v>6-7-8</v>
      </c>
      <c r="BV20" s="6" t="str">
        <f t="shared" si="1"/>
        <v>8-9-10</v>
      </c>
      <c r="BW20" s="6" t="str">
        <f t="shared" si="1"/>
        <v>6-7-8</v>
      </c>
      <c r="BX20" s="6" t="str">
        <f t="shared" si="1"/>
        <v>6-7-8</v>
      </c>
      <c r="BY20" s="6" t="str">
        <f t="shared" si="1"/>
        <v>6-7-8</v>
      </c>
      <c r="BZ20" s="6" t="str">
        <f t="shared" si="1"/>
        <v>8-9-10</v>
      </c>
      <c r="CA20" s="6" t="str">
        <f t="shared" si="1"/>
        <v>6-7-8</v>
      </c>
      <c r="CB20" s="6" t="str">
        <f t="shared" si="1"/>
        <v>4-5-6</v>
      </c>
      <c r="CC20" s="6" t="str">
        <f t="shared" si="1"/>
        <v>8-9-10</v>
      </c>
      <c r="CD20" s="6" t="str">
        <f t="shared" si="1"/>
        <v>8-9-10</v>
      </c>
      <c r="CE20" s="6" t="str">
        <f t="shared" si="1"/>
        <v>8-9-10</v>
      </c>
      <c r="CF20" s="6" t="str">
        <f t="shared" si="1"/>
        <v>8-9-10</v>
      </c>
      <c r="CG20" s="6" t="str">
        <f t="shared" si="1"/>
        <v>6-7-8</v>
      </c>
      <c r="CH20" s="6" t="str">
        <f t="shared" si="1"/>
        <v>6-7-8</v>
      </c>
      <c r="CI20" s="6" t="str">
        <f t="shared" si="1"/>
        <v>8-9-10</v>
      </c>
    </row>
    <row r="21" spans="1:87">
      <c r="A21" s="5"/>
      <c r="B21" s="6" t="str">
        <f t="shared" ref="B21:Q34" si="2">IFERROR(IF(B4="MA","8-9-10",IF(B4="A","6-7-8",IF(B4="M","4-5-6",IF(B4="B","2-3-4"," "))))," ")</f>
        <v>6-7-8</v>
      </c>
      <c r="C21" s="6" t="str">
        <f t="shared" si="2"/>
        <v>6-7-8</v>
      </c>
      <c r="D21" s="6" t="str">
        <f t="shared" si="2"/>
        <v>8-9-10</v>
      </c>
      <c r="E21" s="6" t="str">
        <f t="shared" si="2"/>
        <v>8-9-10</v>
      </c>
      <c r="F21" s="6" t="str">
        <f t="shared" si="2"/>
        <v>8-9-10</v>
      </c>
      <c r="G21" s="6" t="str">
        <f t="shared" si="2"/>
        <v>6-7-8</v>
      </c>
      <c r="H21" s="6" t="str">
        <f t="shared" si="2"/>
        <v>6-7-8</v>
      </c>
      <c r="I21" s="6" t="str">
        <f t="shared" si="2"/>
        <v>6-7-8</v>
      </c>
      <c r="J21" s="6" t="str">
        <f t="shared" si="2"/>
        <v>8-9-10</v>
      </c>
      <c r="K21" s="6" t="str">
        <f t="shared" si="2"/>
        <v>8-9-10</v>
      </c>
      <c r="L21" s="6" t="str">
        <f t="shared" si="2"/>
        <v>4-5-6</v>
      </c>
      <c r="M21" s="6" t="str">
        <f t="shared" si="2"/>
        <v>8-9-10</v>
      </c>
      <c r="N21" s="6" t="str">
        <f t="shared" si="2"/>
        <v>6-7-8</v>
      </c>
      <c r="O21" s="6" t="str">
        <f t="shared" si="2"/>
        <v>8-9-10</v>
      </c>
      <c r="P21" s="6" t="str">
        <f t="shared" si="2"/>
        <v>4-5-6</v>
      </c>
      <c r="Q21" s="6" t="str">
        <f t="shared" si="2"/>
        <v>4-5-6</v>
      </c>
      <c r="R21" s="6" t="str">
        <f t="shared" si="0"/>
        <v>4-5-6</v>
      </c>
      <c r="S21" s="6" t="str">
        <f t="shared" si="0"/>
        <v>6-7-8</v>
      </c>
      <c r="T21" s="6" t="str">
        <f t="shared" si="0"/>
        <v>4-5-6</v>
      </c>
      <c r="U21" s="6" t="str">
        <f t="shared" si="0"/>
        <v>6-7-8</v>
      </c>
      <c r="V21" s="6" t="str">
        <f t="shared" si="0"/>
        <v>8-9-10</v>
      </c>
      <c r="W21" s="6" t="str">
        <f t="shared" si="0"/>
        <v>8-9-10</v>
      </c>
      <c r="X21" s="6" t="str">
        <f t="shared" si="0"/>
        <v>6-7-8</v>
      </c>
      <c r="Y21" s="6" t="str">
        <f t="shared" si="0"/>
        <v>2-3-4</v>
      </c>
      <c r="Z21" s="6" t="str">
        <f t="shared" si="0"/>
        <v>8-9-10</v>
      </c>
      <c r="AA21" s="6" t="str">
        <f t="shared" si="0"/>
        <v>6-7-8</v>
      </c>
      <c r="AB21" s="6" t="str">
        <f t="shared" si="0"/>
        <v>4-5-6</v>
      </c>
      <c r="AC21" s="6" t="str">
        <f t="shared" si="0"/>
        <v>8-9-10</v>
      </c>
      <c r="AD21" s="6" t="str">
        <f t="shared" si="0"/>
        <v>6-7-8</v>
      </c>
      <c r="AE21" s="6" t="str">
        <f t="shared" si="0"/>
        <v>8-9-10</v>
      </c>
      <c r="AF21" s="6" t="str">
        <f t="shared" si="0"/>
        <v>6-7-8</v>
      </c>
      <c r="AG21" s="6" t="str">
        <f t="shared" si="0"/>
        <v>4-5-6</v>
      </c>
      <c r="AH21" s="6" t="str">
        <f t="shared" si="0"/>
        <v>6-7-8</v>
      </c>
      <c r="AI21" s="6" t="str">
        <f t="shared" si="0"/>
        <v>6-7-8</v>
      </c>
      <c r="AJ21" s="6" t="str">
        <f t="shared" si="0"/>
        <v>8-9-10</v>
      </c>
      <c r="AK21" s="6" t="str">
        <f t="shared" si="0"/>
        <v>8-9-10</v>
      </c>
      <c r="AL21" s="6" t="str">
        <f t="shared" si="0"/>
        <v>6-7-8</v>
      </c>
      <c r="AM21" s="6" t="str">
        <f t="shared" si="0"/>
        <v>4-5-6</v>
      </c>
      <c r="AN21" s="6" t="str">
        <f t="shared" si="0"/>
        <v>6-7-8</v>
      </c>
      <c r="AO21" s="6" t="str">
        <f t="shared" si="0"/>
        <v>6-7-8</v>
      </c>
      <c r="AP21" s="6" t="str">
        <f t="shared" si="0"/>
        <v>6-7-8</v>
      </c>
      <c r="AQ21" s="6" t="str">
        <f t="shared" si="0"/>
        <v>4-5-6</v>
      </c>
      <c r="AR21" s="6" t="str">
        <f t="shared" si="0"/>
        <v>6-7-8</v>
      </c>
      <c r="AS21" s="6" t="str">
        <f t="shared" si="0"/>
        <v>4-5-6</v>
      </c>
      <c r="AT21" s="6" t="str">
        <f t="shared" si="0"/>
        <v>6-7-8</v>
      </c>
      <c r="AU21" s="6" t="str">
        <f t="shared" si="0"/>
        <v>6-7-8</v>
      </c>
      <c r="AV21" s="6" t="str">
        <f t="shared" si="0"/>
        <v>8-9-10</v>
      </c>
      <c r="AW21" s="6" t="str">
        <f t="shared" si="0"/>
        <v>6-7-8</v>
      </c>
      <c r="AX21" s="6" t="str">
        <f t="shared" si="0"/>
        <v>8-9-10</v>
      </c>
      <c r="AY21" s="6" t="str">
        <f t="shared" si="0"/>
        <v>6-7-8</v>
      </c>
      <c r="AZ21" s="6" t="str">
        <f t="shared" si="0"/>
        <v>8-9-10</v>
      </c>
      <c r="BA21" s="6" t="str">
        <f t="shared" si="0"/>
        <v>6-7-8</v>
      </c>
      <c r="BB21" s="6" t="str">
        <f t="shared" si="0"/>
        <v>6-7-8</v>
      </c>
      <c r="BC21" s="6" t="str">
        <f t="shared" si="0"/>
        <v>4-5-6</v>
      </c>
      <c r="BD21" s="6" t="str">
        <f t="shared" si="0"/>
        <v>6-7-8</v>
      </c>
      <c r="BE21" s="6" t="str">
        <f t="shared" si="0"/>
        <v>4-5-6</v>
      </c>
      <c r="BF21" s="6" t="str">
        <f t="shared" si="0"/>
        <v>6-7-8</v>
      </c>
      <c r="BG21" s="6" t="str">
        <f t="shared" si="0"/>
        <v>8-9-10</v>
      </c>
      <c r="BH21" s="6" t="str">
        <f t="shared" si="0"/>
        <v>8-9-10</v>
      </c>
      <c r="BI21" s="6" t="str">
        <f t="shared" si="0"/>
        <v>8-9-10</v>
      </c>
      <c r="BJ21" s="6" t="str">
        <f t="shared" si="0"/>
        <v>8-9-10</v>
      </c>
      <c r="BK21" s="6" t="str">
        <f t="shared" si="0"/>
        <v>8-9-10</v>
      </c>
      <c r="BL21" s="6" t="str">
        <f t="shared" si="0"/>
        <v>8-9-10</v>
      </c>
      <c r="BM21" s="6" t="str">
        <f t="shared" si="0"/>
        <v>8-9-10</v>
      </c>
      <c r="BN21" s="6" t="str">
        <f t="shared" si="0"/>
        <v>8-9-10</v>
      </c>
      <c r="BO21" s="6" t="str">
        <f t="shared" si="1"/>
        <v>6-7-8</v>
      </c>
      <c r="BP21" s="6" t="str">
        <f t="shared" si="1"/>
        <v>6-7-8</v>
      </c>
      <c r="BQ21" s="6" t="str">
        <f t="shared" si="1"/>
        <v>6-7-8</v>
      </c>
      <c r="BR21" s="6" t="str">
        <f t="shared" si="1"/>
        <v>8-9-10</v>
      </c>
      <c r="BS21" s="6" t="str">
        <f t="shared" si="1"/>
        <v>8-9-10</v>
      </c>
      <c r="BT21" s="6" t="str">
        <f t="shared" si="1"/>
        <v>8-9-10</v>
      </c>
      <c r="BU21" s="6" t="str">
        <f t="shared" si="1"/>
        <v>8-9-10</v>
      </c>
      <c r="BV21" s="6" t="str">
        <f t="shared" si="1"/>
        <v>6-7-8</v>
      </c>
      <c r="BW21" s="6" t="str">
        <f t="shared" si="1"/>
        <v>6-7-8</v>
      </c>
      <c r="BX21" s="6" t="str">
        <f t="shared" si="1"/>
        <v>8-9-10</v>
      </c>
      <c r="BY21" s="6" t="str">
        <f t="shared" si="1"/>
        <v>6-7-8</v>
      </c>
      <c r="BZ21" s="6" t="str">
        <f t="shared" si="1"/>
        <v>8-9-10</v>
      </c>
      <c r="CA21" s="6" t="str">
        <f t="shared" si="1"/>
        <v>4-5-6</v>
      </c>
      <c r="CB21" s="6" t="str">
        <f t="shared" si="1"/>
        <v>8-9-10</v>
      </c>
      <c r="CC21" s="6" t="str">
        <f t="shared" si="1"/>
        <v>8-9-10</v>
      </c>
      <c r="CD21" s="6" t="str">
        <f t="shared" si="1"/>
        <v>6-7-8</v>
      </c>
      <c r="CE21" s="6" t="str">
        <f t="shared" si="1"/>
        <v>8-9-10</v>
      </c>
      <c r="CF21" s="6" t="str">
        <f t="shared" si="1"/>
        <v>6-7-8</v>
      </c>
      <c r="CG21" s="6" t="str">
        <f t="shared" si="1"/>
        <v>8-9-10</v>
      </c>
      <c r="CH21" s="6" t="str">
        <f t="shared" si="1"/>
        <v>6-7-8</v>
      </c>
      <c r="CI21" s="6" t="str">
        <f t="shared" si="1"/>
        <v>8-9-10</v>
      </c>
    </row>
    <row r="22" spans="1:87">
      <c r="A22" s="5"/>
      <c r="B22" s="6" t="str">
        <f t="shared" si="2"/>
        <v>8-9-10</v>
      </c>
      <c r="C22" s="6" t="str">
        <f t="shared" si="2"/>
        <v>4-5-6</v>
      </c>
      <c r="D22" s="6" t="str">
        <f t="shared" si="2"/>
        <v>4-5-6</v>
      </c>
      <c r="E22" s="6" t="str">
        <f t="shared" si="2"/>
        <v>8-9-10</v>
      </c>
      <c r="F22" s="6" t="str">
        <f t="shared" si="2"/>
        <v>6-7-8</v>
      </c>
      <c r="G22" s="6" t="str">
        <f t="shared" si="2"/>
        <v>8-9-10</v>
      </c>
      <c r="H22" s="6" t="str">
        <f t="shared" si="2"/>
        <v>2-3-4</v>
      </c>
      <c r="I22" s="6" t="str">
        <f t="shared" si="2"/>
        <v>2-3-4</v>
      </c>
      <c r="J22" s="6" t="str">
        <f t="shared" si="2"/>
        <v>6-7-8</v>
      </c>
      <c r="K22" s="6" t="str">
        <f t="shared" si="2"/>
        <v>4-5-6</v>
      </c>
      <c r="L22" s="6" t="str">
        <f t="shared" si="2"/>
        <v>4-5-6</v>
      </c>
      <c r="M22" s="6" t="str">
        <f t="shared" si="2"/>
        <v>4-5-6</v>
      </c>
      <c r="N22" s="6" t="str">
        <f t="shared" si="2"/>
        <v>8-9-10</v>
      </c>
      <c r="O22" s="6" t="str">
        <f t="shared" si="2"/>
        <v>8-9-10</v>
      </c>
      <c r="P22" s="6" t="str">
        <f t="shared" si="2"/>
        <v>4-5-6</v>
      </c>
      <c r="Q22" s="6" t="str">
        <f t="shared" si="2"/>
        <v>2-3-4</v>
      </c>
      <c r="R22" s="6" t="str">
        <f t="shared" si="0"/>
        <v>4-5-6</v>
      </c>
      <c r="S22" s="6" t="str">
        <f t="shared" si="0"/>
        <v>4-5-6</v>
      </c>
      <c r="T22" s="6" t="str">
        <f t="shared" si="0"/>
        <v>4-5-6</v>
      </c>
      <c r="U22" s="6" t="str">
        <f t="shared" si="0"/>
        <v>8-9-10</v>
      </c>
      <c r="V22" s="6" t="str">
        <f t="shared" si="0"/>
        <v>6-7-8</v>
      </c>
      <c r="W22" s="6" t="str">
        <f t="shared" si="0"/>
        <v>6-7-8</v>
      </c>
      <c r="X22" s="6" t="str">
        <f t="shared" si="0"/>
        <v>2-3-4</v>
      </c>
      <c r="Y22" s="6" t="str">
        <f t="shared" si="0"/>
        <v>4-5-6</v>
      </c>
      <c r="Z22" s="6" t="str">
        <f t="shared" si="0"/>
        <v>8-9-10</v>
      </c>
      <c r="AA22" s="6" t="str">
        <f t="shared" si="0"/>
        <v>4-5-6</v>
      </c>
      <c r="AB22" s="6" t="str">
        <f t="shared" si="0"/>
        <v>4-5-6</v>
      </c>
      <c r="AC22" s="6" t="str">
        <f t="shared" si="0"/>
        <v>8-9-10</v>
      </c>
      <c r="AD22" s="6" t="str">
        <f t="shared" si="0"/>
        <v>8-9-10</v>
      </c>
      <c r="AE22" s="6" t="str">
        <f t="shared" si="0"/>
        <v>8-9-10</v>
      </c>
      <c r="AF22" s="6" t="str">
        <f t="shared" si="0"/>
        <v>2-3-4</v>
      </c>
      <c r="AG22" s="6" t="str">
        <f t="shared" si="0"/>
        <v>4-5-6</v>
      </c>
      <c r="AH22" s="6" t="str">
        <f t="shared" si="0"/>
        <v>4-5-6</v>
      </c>
      <c r="AI22" s="6" t="str">
        <f t="shared" si="0"/>
        <v>6-7-8</v>
      </c>
      <c r="AJ22" s="6" t="str">
        <f t="shared" si="0"/>
        <v>4-5-6</v>
      </c>
      <c r="AK22" s="6" t="str">
        <f t="shared" si="0"/>
        <v>4-5-6</v>
      </c>
      <c r="AL22" s="6" t="str">
        <f t="shared" si="0"/>
        <v>4-5-6</v>
      </c>
      <c r="AM22" s="6" t="str">
        <f t="shared" si="0"/>
        <v>4-5-6</v>
      </c>
      <c r="AN22" s="6" t="str">
        <f t="shared" si="0"/>
        <v>4-5-6</v>
      </c>
      <c r="AO22" s="6" t="str">
        <f t="shared" si="0"/>
        <v>2-3-4</v>
      </c>
      <c r="AP22" s="6" t="str">
        <f t="shared" si="0"/>
        <v>4-5-6</v>
      </c>
      <c r="AQ22" s="6" t="str">
        <f t="shared" si="0"/>
        <v>4-5-6</v>
      </c>
      <c r="AR22" s="6" t="str">
        <f t="shared" si="0"/>
        <v>4-5-6</v>
      </c>
      <c r="AS22" s="6" t="str">
        <f t="shared" si="0"/>
        <v>2-3-4</v>
      </c>
      <c r="AT22" s="6" t="str">
        <f t="shared" si="0"/>
        <v>2-3-4</v>
      </c>
      <c r="AU22" s="6" t="str">
        <f t="shared" si="0"/>
        <v>4-5-6</v>
      </c>
      <c r="AV22" s="6" t="str">
        <f t="shared" si="0"/>
        <v>4-5-6</v>
      </c>
      <c r="AW22" s="6" t="str">
        <f t="shared" si="0"/>
        <v>2-3-4</v>
      </c>
      <c r="AX22" s="6" t="str">
        <f t="shared" si="0"/>
        <v>4-5-6</v>
      </c>
      <c r="AY22" s="6" t="str">
        <f t="shared" si="0"/>
        <v>2-3-4</v>
      </c>
      <c r="AZ22" s="6" t="str">
        <f t="shared" si="0"/>
        <v>4-5-6</v>
      </c>
      <c r="BA22" s="6" t="str">
        <f t="shared" si="0"/>
        <v>4-5-6</v>
      </c>
      <c r="BB22" s="6" t="str">
        <f t="shared" si="0"/>
        <v>4-5-6</v>
      </c>
      <c r="BC22" s="6" t="str">
        <f t="shared" si="0"/>
        <v>4-5-6</v>
      </c>
      <c r="BD22" s="6" t="str">
        <f t="shared" si="0"/>
        <v>6-7-8</v>
      </c>
      <c r="BE22" s="6" t="str">
        <f t="shared" si="0"/>
        <v>4-5-6</v>
      </c>
      <c r="BF22" s="6" t="str">
        <f t="shared" si="0"/>
        <v>4-5-6</v>
      </c>
      <c r="BG22" s="6" t="str">
        <f t="shared" si="0"/>
        <v>4-5-6</v>
      </c>
      <c r="BH22" s="6" t="str">
        <f t="shared" si="0"/>
        <v>4-5-6</v>
      </c>
      <c r="BI22" s="6" t="str">
        <f t="shared" si="0"/>
        <v>4-5-6</v>
      </c>
      <c r="BJ22" s="6" t="str">
        <f t="shared" si="0"/>
        <v>4-5-6</v>
      </c>
      <c r="BK22" s="6" t="str">
        <f t="shared" si="0"/>
        <v>2-3-4</v>
      </c>
      <c r="BL22" s="6" t="str">
        <f t="shared" si="0"/>
        <v>4-5-6</v>
      </c>
      <c r="BM22" s="6" t="str">
        <f t="shared" si="0"/>
        <v>2-3-4</v>
      </c>
      <c r="BN22" s="6" t="str">
        <f t="shared" si="0"/>
        <v>4-5-6</v>
      </c>
      <c r="BO22" s="6" t="str">
        <f t="shared" si="1"/>
        <v>4-5-6</v>
      </c>
      <c r="BP22" s="6" t="str">
        <f t="shared" si="1"/>
        <v>2-3-4</v>
      </c>
      <c r="BQ22" s="6" t="str">
        <f t="shared" si="1"/>
        <v>4-5-6</v>
      </c>
      <c r="BR22" s="6" t="str">
        <f t="shared" si="1"/>
        <v>4-5-6</v>
      </c>
      <c r="BS22" s="6" t="str">
        <f t="shared" si="1"/>
        <v>4-5-6</v>
      </c>
      <c r="BT22" s="6" t="str">
        <f t="shared" si="1"/>
        <v>4-5-6</v>
      </c>
      <c r="BU22" s="6" t="str">
        <f t="shared" si="1"/>
        <v>4-5-6</v>
      </c>
      <c r="BV22" s="6" t="str">
        <f t="shared" si="1"/>
        <v>2-3-4</v>
      </c>
      <c r="BW22" s="6" t="str">
        <f t="shared" si="1"/>
        <v>2-3-4</v>
      </c>
      <c r="BX22" s="6" t="str">
        <f t="shared" si="1"/>
        <v>2-3-4</v>
      </c>
      <c r="BY22" s="6" t="str">
        <f t="shared" si="1"/>
        <v>4-5-6</v>
      </c>
      <c r="BZ22" s="6" t="str">
        <f t="shared" si="1"/>
        <v>2-3-4</v>
      </c>
      <c r="CA22" s="6" t="str">
        <f t="shared" si="1"/>
        <v>4-5-6</v>
      </c>
      <c r="CB22" s="6" t="str">
        <f t="shared" si="1"/>
        <v>4-5-6</v>
      </c>
      <c r="CC22" s="6" t="str">
        <f t="shared" si="1"/>
        <v>2-3-4</v>
      </c>
      <c r="CD22" s="6" t="str">
        <f t="shared" si="1"/>
        <v>2-3-4</v>
      </c>
      <c r="CE22" s="6" t="str">
        <f t="shared" si="1"/>
        <v>4-5-6</v>
      </c>
      <c r="CF22" s="6" t="str">
        <f t="shared" si="1"/>
        <v>2-3-4</v>
      </c>
      <c r="CG22" s="6" t="str">
        <f t="shared" si="1"/>
        <v>2-3-4</v>
      </c>
      <c r="CH22" s="6" t="str">
        <f t="shared" si="1"/>
        <v>2-3-4</v>
      </c>
      <c r="CI22" s="6" t="str">
        <f t="shared" si="1"/>
        <v>2-3-4</v>
      </c>
    </row>
    <row r="23" spans="1:87">
      <c r="B23" s="6" t="str">
        <f t="shared" si="2"/>
        <v>8-9-10</v>
      </c>
      <c r="C23" s="6" t="str">
        <f t="shared" si="0"/>
        <v>4-5-6</v>
      </c>
      <c r="D23" s="6" t="str">
        <f t="shared" si="0"/>
        <v>4-5-6</v>
      </c>
      <c r="E23" s="6" t="str">
        <f t="shared" si="0"/>
        <v>6-7-8</v>
      </c>
      <c r="F23" s="6" t="str">
        <f t="shared" si="0"/>
        <v>8-9-10</v>
      </c>
      <c r="G23" s="6" t="str">
        <f t="shared" si="0"/>
        <v>6-7-8</v>
      </c>
      <c r="H23" s="6" t="str">
        <f t="shared" si="0"/>
        <v>4-5-6</v>
      </c>
      <c r="I23" s="6" t="str">
        <f t="shared" si="0"/>
        <v>6-7-8</v>
      </c>
      <c r="J23" s="6" t="str">
        <f t="shared" si="0"/>
        <v>8-9-10</v>
      </c>
      <c r="K23" s="6" t="str">
        <f t="shared" si="0"/>
        <v>6-7-8</v>
      </c>
      <c r="L23" s="6" t="str">
        <f t="shared" si="0"/>
        <v>6-7-8</v>
      </c>
      <c r="M23" s="6" t="str">
        <f t="shared" si="0"/>
        <v>8-9-10</v>
      </c>
      <c r="N23" s="6" t="str">
        <f t="shared" si="0"/>
        <v>6-7-8</v>
      </c>
      <c r="O23" s="6" t="str">
        <f t="shared" si="0"/>
        <v>6-7-8</v>
      </c>
      <c r="P23" s="6" t="str">
        <f t="shared" si="0"/>
        <v>4-5-6</v>
      </c>
      <c r="Q23" s="6" t="str">
        <f t="shared" si="0"/>
        <v>4-5-6</v>
      </c>
      <c r="R23" s="6" t="str">
        <f t="shared" si="0"/>
        <v>8-9-10</v>
      </c>
      <c r="S23" s="6" t="str">
        <f t="shared" si="0"/>
        <v>2-3-4</v>
      </c>
      <c r="T23" s="6" t="str">
        <f t="shared" si="0"/>
        <v>6-7-8</v>
      </c>
      <c r="U23" s="6" t="str">
        <f t="shared" si="0"/>
        <v>6-7-8</v>
      </c>
      <c r="V23" s="6" t="str">
        <f t="shared" si="0"/>
        <v>6-7-8</v>
      </c>
      <c r="W23" s="6" t="str">
        <f t="shared" si="0"/>
        <v>6-7-8</v>
      </c>
      <c r="X23" s="6" t="str">
        <f t="shared" si="0"/>
        <v>6-7-8</v>
      </c>
      <c r="Y23" s="6" t="str">
        <f t="shared" si="0"/>
        <v>4-5-6</v>
      </c>
      <c r="Z23" s="6" t="str">
        <f t="shared" si="0"/>
        <v>8-9-10</v>
      </c>
      <c r="AA23" s="6" t="str">
        <f t="shared" si="0"/>
        <v>2-3-4</v>
      </c>
      <c r="AB23" s="6" t="str">
        <f t="shared" si="0"/>
        <v>6-7-8</v>
      </c>
      <c r="AC23" s="6" t="str">
        <f t="shared" si="0"/>
        <v>6-7-8</v>
      </c>
      <c r="AD23" s="6" t="str">
        <f t="shared" si="0"/>
        <v>8-9-10</v>
      </c>
      <c r="AE23" s="6" t="str">
        <f t="shared" si="0"/>
        <v>6-7-8</v>
      </c>
      <c r="AF23" s="6" t="str">
        <f t="shared" si="0"/>
        <v>4-5-6</v>
      </c>
      <c r="AG23" s="6" t="str">
        <f t="shared" si="0"/>
        <v>4-5-6</v>
      </c>
      <c r="AH23" s="6" t="str">
        <f t="shared" si="0"/>
        <v>6-7-8</v>
      </c>
      <c r="AI23" s="6" t="str">
        <f t="shared" si="0"/>
        <v>2-3-4</v>
      </c>
      <c r="AJ23" s="6" t="str">
        <f t="shared" si="0"/>
        <v>6-7-8</v>
      </c>
      <c r="AK23" s="6" t="str">
        <f t="shared" si="0"/>
        <v>6-7-8</v>
      </c>
      <c r="AL23" s="6" t="str">
        <f t="shared" si="0"/>
        <v>6-7-8</v>
      </c>
      <c r="AM23" s="6" t="str">
        <f t="shared" si="0"/>
        <v>2-3-4</v>
      </c>
      <c r="AN23" s="6" t="str">
        <f t="shared" si="0"/>
        <v>6-7-8</v>
      </c>
      <c r="AO23" s="6" t="str">
        <f t="shared" si="0"/>
        <v>6-7-8</v>
      </c>
      <c r="AP23" s="6" t="str">
        <f t="shared" si="0"/>
        <v>2-3-4</v>
      </c>
      <c r="AQ23" s="6" t="str">
        <f t="shared" si="0"/>
        <v>2-3-4</v>
      </c>
      <c r="AR23" s="6" t="str">
        <f t="shared" si="0"/>
        <v>2-3-4</v>
      </c>
      <c r="AS23" s="6" t="str">
        <f t="shared" si="0"/>
        <v>6-7-8</v>
      </c>
      <c r="AT23" s="6" t="str">
        <f t="shared" si="0"/>
        <v>2-3-4</v>
      </c>
      <c r="AU23" s="6" t="str">
        <f t="shared" si="0"/>
        <v>6-7-8</v>
      </c>
      <c r="AV23" s="6" t="str">
        <f t="shared" si="0"/>
        <v>4-5-6</v>
      </c>
      <c r="AW23" s="6" t="str">
        <f t="shared" si="0"/>
        <v>6-7-8</v>
      </c>
      <c r="AX23" s="6" t="str">
        <f t="shared" si="0"/>
        <v>6-7-8</v>
      </c>
      <c r="AY23" s="6" t="str">
        <f t="shared" si="0"/>
        <v>6-7-8</v>
      </c>
      <c r="AZ23" s="6" t="str">
        <f t="shared" si="0"/>
        <v>4-5-6</v>
      </c>
      <c r="BA23" s="6" t="str">
        <f t="shared" si="0"/>
        <v>6-7-8</v>
      </c>
      <c r="BB23" s="6" t="str">
        <f t="shared" si="0"/>
        <v>6-7-8</v>
      </c>
      <c r="BC23" s="6" t="str">
        <f t="shared" si="0"/>
        <v>6-7-8</v>
      </c>
      <c r="BD23" s="6" t="str">
        <f t="shared" si="0"/>
        <v>6-7-8</v>
      </c>
      <c r="BE23" s="6" t="str">
        <f t="shared" si="0"/>
        <v>6-7-8</v>
      </c>
      <c r="BF23" s="6" t="str">
        <f t="shared" si="0"/>
        <v>2-3-4</v>
      </c>
      <c r="BG23" s="6" t="str">
        <f t="shared" si="0"/>
        <v>2-3-4</v>
      </c>
      <c r="BH23" s="6" t="str">
        <f t="shared" si="0"/>
        <v>6-7-8</v>
      </c>
      <c r="BI23" s="6" t="str">
        <f t="shared" si="0"/>
        <v>2-3-4</v>
      </c>
      <c r="BJ23" s="6" t="str">
        <f t="shared" si="0"/>
        <v>6-7-8</v>
      </c>
      <c r="BK23" s="6" t="str">
        <f t="shared" si="0"/>
        <v>6-7-8</v>
      </c>
      <c r="BL23" s="6" t="str">
        <f t="shared" si="0"/>
        <v>6-7-8</v>
      </c>
      <c r="BM23" s="6" t="str">
        <f t="shared" si="0"/>
        <v>6-7-8</v>
      </c>
      <c r="BN23" s="6" t="str">
        <f t="shared" si="0"/>
        <v>6-7-8</v>
      </c>
      <c r="BO23" s="6" t="str">
        <f t="shared" si="1"/>
        <v>6-7-8</v>
      </c>
      <c r="BP23" s="6" t="str">
        <f t="shared" si="1"/>
        <v>2-3-4</v>
      </c>
      <c r="BQ23" s="6" t="str">
        <f t="shared" si="1"/>
        <v>2-3-4</v>
      </c>
      <c r="BR23" s="6" t="str">
        <f t="shared" si="1"/>
        <v>2-3-4</v>
      </c>
      <c r="BS23" s="6" t="str">
        <f t="shared" si="1"/>
        <v>6-7-8</v>
      </c>
      <c r="BT23" s="6" t="str">
        <f t="shared" si="1"/>
        <v>6-7-8</v>
      </c>
      <c r="BU23" s="6" t="str">
        <f t="shared" si="1"/>
        <v>2-3-4</v>
      </c>
      <c r="BV23" s="6" t="str">
        <f t="shared" si="1"/>
        <v>2-3-4</v>
      </c>
      <c r="BW23" s="6" t="str">
        <f t="shared" si="1"/>
        <v>6-7-8</v>
      </c>
      <c r="BX23" s="6" t="str">
        <f t="shared" si="1"/>
        <v>2-3-4</v>
      </c>
      <c r="BY23" s="6" t="str">
        <f t="shared" si="1"/>
        <v>4-5-6</v>
      </c>
      <c r="BZ23" s="6" t="str">
        <f t="shared" si="1"/>
        <v>2-3-4</v>
      </c>
      <c r="CA23" s="6" t="str">
        <f t="shared" si="1"/>
        <v>6-7-8</v>
      </c>
      <c r="CB23" s="6" t="str">
        <f t="shared" si="1"/>
        <v>2-3-4</v>
      </c>
      <c r="CC23" s="6" t="str">
        <f t="shared" si="1"/>
        <v>6-7-8</v>
      </c>
      <c r="CD23" s="6" t="str">
        <f t="shared" si="1"/>
        <v>2-3-4</v>
      </c>
      <c r="CE23" s="6" t="str">
        <f t="shared" si="1"/>
        <v>6-7-8</v>
      </c>
      <c r="CF23" s="6" t="str">
        <f t="shared" si="1"/>
        <v>2-3-4</v>
      </c>
      <c r="CG23" s="6" t="str">
        <f t="shared" si="1"/>
        <v>2-3-4</v>
      </c>
      <c r="CH23" s="6" t="str">
        <f t="shared" si="1"/>
        <v>6-7-8</v>
      </c>
      <c r="CI23" s="6" t="str">
        <f t="shared" si="1"/>
        <v>4-5-6</v>
      </c>
    </row>
    <row r="24" spans="1:87">
      <c r="B24" s="6" t="str">
        <f t="shared" si="2"/>
        <v>6-7-8</v>
      </c>
      <c r="C24" s="6" t="str">
        <f t="shared" si="0"/>
        <v>2-3-4</v>
      </c>
      <c r="D24" s="6" t="str">
        <f t="shared" si="0"/>
        <v>2-3-4</v>
      </c>
      <c r="E24" s="6" t="str">
        <f t="shared" si="0"/>
        <v>6-7-8</v>
      </c>
      <c r="F24" s="6" t="str">
        <f t="shared" si="0"/>
        <v>6-7-8</v>
      </c>
      <c r="G24" s="6" t="str">
        <f t="shared" si="0"/>
        <v>6-7-8</v>
      </c>
      <c r="H24" s="6" t="str">
        <f t="shared" si="0"/>
        <v>4-5-6</v>
      </c>
      <c r="I24" s="6" t="str">
        <f t="shared" si="0"/>
        <v>2-3-4</v>
      </c>
      <c r="J24" s="6" t="str">
        <f t="shared" si="0"/>
        <v>6-7-8</v>
      </c>
      <c r="K24" s="6" t="str">
        <f t="shared" si="0"/>
        <v>4-5-6</v>
      </c>
      <c r="L24" s="6" t="str">
        <f t="shared" si="0"/>
        <v>2-3-4</v>
      </c>
      <c r="M24" s="6" t="str">
        <f t="shared" si="0"/>
        <v>6-7-8</v>
      </c>
      <c r="N24" s="6" t="str">
        <f t="shared" si="0"/>
        <v>6-7-8</v>
      </c>
      <c r="O24" s="6" t="str">
        <f t="shared" si="0"/>
        <v>6-7-8</v>
      </c>
      <c r="P24" s="6" t="str">
        <f t="shared" si="0"/>
        <v>4-5-6</v>
      </c>
      <c r="Q24" s="6" t="str">
        <f t="shared" si="0"/>
        <v>4-5-6</v>
      </c>
      <c r="R24" s="6" t="str">
        <f t="shared" si="0"/>
        <v>6-7-8</v>
      </c>
      <c r="S24" s="6" t="str">
        <f t="shared" si="0"/>
        <v>2-3-4</v>
      </c>
      <c r="T24" s="6" t="str">
        <f t="shared" si="0"/>
        <v>2-3-4</v>
      </c>
      <c r="U24" s="6" t="str">
        <f t="shared" si="0"/>
        <v>6-7-8</v>
      </c>
      <c r="V24" s="6" t="str">
        <f t="shared" si="0"/>
        <v>6-7-8</v>
      </c>
      <c r="W24" s="6" t="str">
        <f t="shared" si="0"/>
        <v>6-7-8</v>
      </c>
      <c r="X24" s="6" t="str">
        <f t="shared" si="0"/>
        <v>4-5-6</v>
      </c>
      <c r="Y24" s="6" t="str">
        <f t="shared" si="0"/>
        <v>2-3-4</v>
      </c>
      <c r="Z24" s="6" t="str">
        <f t="shared" si="0"/>
        <v>6-7-8</v>
      </c>
      <c r="AA24" s="6" t="str">
        <f t="shared" si="0"/>
        <v>2-3-4</v>
      </c>
      <c r="AB24" s="6" t="str">
        <f t="shared" si="0"/>
        <v>4-5-6</v>
      </c>
      <c r="AC24" s="6" t="str">
        <f t="shared" si="0"/>
        <v>6-7-8</v>
      </c>
      <c r="AD24" s="6" t="str">
        <f t="shared" si="0"/>
        <v>4-5-6</v>
      </c>
      <c r="AE24" s="6" t="str">
        <f t="shared" si="0"/>
        <v>6-7-8</v>
      </c>
      <c r="AF24" s="6" t="str">
        <f t="shared" ref="AF24:CI34" si="3">IFERROR(IF(AF7="MA","8-9-10",IF(AF7="A","6-7-8",IF(AF7="M","4-5-6",IF(AF7="B","2-3-4"," "))))," ")</f>
        <v>4-5-6</v>
      </c>
      <c r="AG24" s="6" t="str">
        <f t="shared" si="3"/>
        <v>2-3-4</v>
      </c>
      <c r="AH24" s="6" t="str">
        <f t="shared" si="3"/>
        <v>4-5-6</v>
      </c>
      <c r="AI24" s="6" t="str">
        <f t="shared" si="3"/>
        <v>8-9-10</v>
      </c>
      <c r="AJ24" s="6" t="str">
        <f t="shared" si="3"/>
        <v>6-7-8</v>
      </c>
      <c r="AK24" s="6" t="str">
        <f t="shared" si="3"/>
        <v>2-3-4</v>
      </c>
      <c r="AL24" s="6" t="str">
        <f t="shared" si="3"/>
        <v>6-7-8</v>
      </c>
      <c r="AM24" s="6" t="str">
        <f t="shared" si="3"/>
        <v>2-3-4</v>
      </c>
      <c r="AN24" s="6" t="str">
        <f t="shared" si="3"/>
        <v>6-7-8</v>
      </c>
      <c r="AO24" s="6" t="str">
        <f t="shared" si="3"/>
        <v>2-3-4</v>
      </c>
      <c r="AP24" s="6" t="str">
        <f t="shared" si="3"/>
        <v>6-7-8</v>
      </c>
      <c r="AQ24" s="6" t="str">
        <f t="shared" si="3"/>
        <v>6-7-8</v>
      </c>
      <c r="AR24" s="6" t="str">
        <f t="shared" si="3"/>
        <v>2-3-4</v>
      </c>
      <c r="AS24" s="6" t="str">
        <f t="shared" si="3"/>
        <v>6-7-8</v>
      </c>
      <c r="AT24" s="6" t="str">
        <f t="shared" si="3"/>
        <v>6-7-8</v>
      </c>
      <c r="AU24" s="6" t="str">
        <f t="shared" si="3"/>
        <v>8-9-10</v>
      </c>
      <c r="AV24" s="6" t="str">
        <f t="shared" si="3"/>
        <v>2-3-4</v>
      </c>
      <c r="AW24" s="6" t="str">
        <f t="shared" si="3"/>
        <v>2-3-4</v>
      </c>
      <c r="AX24" s="6" t="str">
        <f t="shared" si="3"/>
        <v>6-7-8</v>
      </c>
      <c r="AY24" s="6" t="str">
        <f t="shared" si="3"/>
        <v>2-3-4</v>
      </c>
      <c r="AZ24" s="6" t="str">
        <f t="shared" si="3"/>
        <v>2-3-4</v>
      </c>
      <c r="BA24" s="6" t="str">
        <f t="shared" si="3"/>
        <v>2-3-4</v>
      </c>
      <c r="BB24" s="6" t="str">
        <f t="shared" si="3"/>
        <v>6-7-8</v>
      </c>
      <c r="BC24" s="6" t="str">
        <f t="shared" si="3"/>
        <v>6-7-8</v>
      </c>
      <c r="BD24" s="6" t="str">
        <f t="shared" si="3"/>
        <v>2-3-4</v>
      </c>
      <c r="BE24" s="6" t="str">
        <f t="shared" si="3"/>
        <v>2-3-4</v>
      </c>
      <c r="BF24" s="6" t="str">
        <f t="shared" si="3"/>
        <v>6-7-8</v>
      </c>
      <c r="BG24" s="6" t="str">
        <f t="shared" si="3"/>
        <v>6-7-8</v>
      </c>
      <c r="BH24" s="6" t="str">
        <f t="shared" si="3"/>
        <v>2-3-4</v>
      </c>
      <c r="BI24" s="6" t="str">
        <f t="shared" si="3"/>
        <v>6-7-8</v>
      </c>
      <c r="BJ24" s="6" t="str">
        <f t="shared" si="3"/>
        <v>6-7-8</v>
      </c>
      <c r="BK24" s="6" t="str">
        <f t="shared" si="3"/>
        <v>6-7-8</v>
      </c>
      <c r="BL24" s="6" t="str">
        <f t="shared" si="3"/>
        <v>6-7-8</v>
      </c>
      <c r="BM24" s="6" t="str">
        <f t="shared" si="3"/>
        <v>2-3-4</v>
      </c>
      <c r="BN24" s="6" t="str">
        <f t="shared" si="3"/>
        <v>2-3-4</v>
      </c>
      <c r="BO24" s="6" t="str">
        <f t="shared" si="1"/>
        <v>2-3-4</v>
      </c>
      <c r="BP24" s="6" t="str">
        <f t="shared" si="1"/>
        <v>6-7-8</v>
      </c>
      <c r="BQ24" s="6" t="str">
        <f t="shared" si="1"/>
        <v>2-3-4</v>
      </c>
      <c r="BR24" s="6" t="str">
        <f t="shared" si="1"/>
        <v>6-7-8</v>
      </c>
      <c r="BS24" s="6" t="str">
        <f t="shared" si="1"/>
        <v>6-7-8</v>
      </c>
      <c r="BT24" s="6" t="str">
        <f t="shared" si="1"/>
        <v>6-7-8</v>
      </c>
      <c r="BU24" s="6" t="str">
        <f t="shared" si="1"/>
        <v>2-3-4</v>
      </c>
      <c r="BV24" s="6" t="str">
        <f t="shared" si="1"/>
        <v>6-7-8</v>
      </c>
      <c r="BW24" s="6" t="str">
        <f t="shared" si="1"/>
        <v>2-3-4</v>
      </c>
      <c r="BX24" s="6" t="str">
        <f t="shared" si="1"/>
        <v>8-9-10</v>
      </c>
      <c r="BY24" s="6" t="str">
        <f t="shared" si="1"/>
        <v>4-5-6</v>
      </c>
      <c r="BZ24" s="6" t="str">
        <f t="shared" si="1"/>
        <v>6-7-8</v>
      </c>
      <c r="CA24" s="6" t="str">
        <f t="shared" si="1"/>
        <v>6-7-8</v>
      </c>
      <c r="CB24" s="6" t="str">
        <f t="shared" si="1"/>
        <v>6-7-8</v>
      </c>
      <c r="CC24" s="6" t="str">
        <f t="shared" si="1"/>
        <v>4-5-6</v>
      </c>
      <c r="CD24" s="6" t="str">
        <f t="shared" si="1"/>
        <v>4-5-6</v>
      </c>
      <c r="CE24" s="6" t="str">
        <f t="shared" si="1"/>
        <v>2-3-4</v>
      </c>
      <c r="CF24" s="6" t="str">
        <f t="shared" si="1"/>
        <v>6-7-8</v>
      </c>
      <c r="CG24" s="6" t="str">
        <f t="shared" si="1"/>
        <v>2-3-4</v>
      </c>
      <c r="CH24" s="6" t="str">
        <f t="shared" si="1"/>
        <v>2-3-4</v>
      </c>
      <c r="CI24" s="6" t="str">
        <f t="shared" si="1"/>
        <v>2-3-4</v>
      </c>
    </row>
    <row r="25" spans="1:87">
      <c r="B25" s="6" t="str">
        <f t="shared" si="2"/>
        <v>6-7-8</v>
      </c>
      <c r="C25" s="6" t="str">
        <f t="shared" si="2"/>
        <v>4-5-6</v>
      </c>
      <c r="D25" s="6" t="str">
        <f t="shared" si="2"/>
        <v>4-5-6</v>
      </c>
      <c r="E25" s="6" t="str">
        <f t="shared" si="2"/>
        <v>6-7-8</v>
      </c>
      <c r="F25" s="6" t="str">
        <f t="shared" si="2"/>
        <v>8-9-10</v>
      </c>
      <c r="G25" s="6" t="str">
        <f t="shared" si="2"/>
        <v>6-7-8</v>
      </c>
      <c r="H25" s="6" t="str">
        <f t="shared" si="2"/>
        <v>4-5-6</v>
      </c>
      <c r="I25" s="6" t="str">
        <f t="shared" si="2"/>
        <v>4-5-6</v>
      </c>
      <c r="J25" s="6" t="str">
        <f t="shared" si="2"/>
        <v>6-7-8</v>
      </c>
      <c r="K25" s="6" t="str">
        <f t="shared" si="2"/>
        <v>4-5-6</v>
      </c>
      <c r="L25" s="6" t="str">
        <f t="shared" si="2"/>
        <v>8-9-10</v>
      </c>
      <c r="M25" s="6" t="str">
        <f t="shared" si="2"/>
        <v>6-7-8</v>
      </c>
      <c r="N25" s="6" t="str">
        <f t="shared" si="2"/>
        <v>6-7-8</v>
      </c>
      <c r="O25" s="6" t="str">
        <f t="shared" si="2"/>
        <v>6-7-8</v>
      </c>
      <c r="P25" s="6" t="str">
        <f t="shared" si="2"/>
        <v>4-5-6</v>
      </c>
      <c r="Q25" s="6" t="str">
        <f t="shared" si="2"/>
        <v>2-3-4</v>
      </c>
      <c r="R25" s="6" t="str">
        <f t="shared" ref="R25:BY29" si="4">IFERROR(IF(R8="MA","8-9-10",IF(R8="A","6-7-8",IF(R8="M","4-5-6",IF(R8="B","2-3-4"," "))))," ")</f>
        <v>6-7-8</v>
      </c>
      <c r="S25" s="6" t="str">
        <f t="shared" si="4"/>
        <v>4-5-6</v>
      </c>
      <c r="T25" s="6" t="str">
        <f t="shared" si="4"/>
        <v>8-9-10</v>
      </c>
      <c r="U25" s="6" t="str">
        <f t="shared" si="4"/>
        <v>6-7-8</v>
      </c>
      <c r="V25" s="6" t="str">
        <f t="shared" si="4"/>
        <v>6-7-8</v>
      </c>
      <c r="W25" s="6" t="str">
        <f t="shared" si="4"/>
        <v>6-7-8</v>
      </c>
      <c r="X25" s="6" t="str">
        <f t="shared" si="4"/>
        <v>4-5-6</v>
      </c>
      <c r="Y25" s="6" t="str">
        <f t="shared" si="4"/>
        <v>2-3-4</v>
      </c>
      <c r="Z25" s="6" t="str">
        <f t="shared" si="4"/>
        <v>6-7-8</v>
      </c>
      <c r="AA25" s="6" t="str">
        <f t="shared" si="4"/>
        <v>4-5-6</v>
      </c>
      <c r="AB25" s="6" t="str">
        <f t="shared" si="4"/>
        <v>4-5-6</v>
      </c>
      <c r="AC25" s="6" t="str">
        <f t="shared" si="4"/>
        <v>8-9-10</v>
      </c>
      <c r="AD25" s="6" t="str">
        <f t="shared" si="4"/>
        <v>6-7-8</v>
      </c>
      <c r="AE25" s="6" t="str">
        <f t="shared" si="4"/>
        <v>6-7-8</v>
      </c>
      <c r="AF25" s="6" t="str">
        <f t="shared" si="4"/>
        <v>4-5-6</v>
      </c>
      <c r="AG25" s="6" t="str">
        <f t="shared" si="4"/>
        <v>2-3-4</v>
      </c>
      <c r="AH25" s="6" t="str">
        <f t="shared" si="4"/>
        <v>2-3-4</v>
      </c>
      <c r="AI25" s="6" t="str">
        <f t="shared" si="4"/>
        <v>4-5-6</v>
      </c>
      <c r="AJ25" s="6" t="str">
        <f t="shared" si="4"/>
        <v>4-5-6</v>
      </c>
      <c r="AK25" s="6" t="str">
        <f t="shared" si="4"/>
        <v>2-3-4</v>
      </c>
      <c r="AL25" s="6" t="str">
        <f t="shared" si="4"/>
        <v>4-5-6</v>
      </c>
      <c r="AM25" s="6" t="str">
        <f t="shared" si="4"/>
        <v>2-3-4</v>
      </c>
      <c r="AN25" s="6" t="str">
        <f t="shared" si="4"/>
        <v>4-5-6</v>
      </c>
      <c r="AO25" s="6" t="str">
        <f t="shared" si="4"/>
        <v>4-5-6</v>
      </c>
      <c r="AP25" s="6" t="str">
        <f t="shared" si="4"/>
        <v>2-3-4</v>
      </c>
      <c r="AQ25" s="6" t="str">
        <f t="shared" si="4"/>
        <v>2-3-4</v>
      </c>
      <c r="AR25" s="6" t="str">
        <f t="shared" si="4"/>
        <v>2-3-4</v>
      </c>
      <c r="AS25" s="6" t="str">
        <f t="shared" si="4"/>
        <v>2-3-4</v>
      </c>
      <c r="AT25" s="6" t="str">
        <f t="shared" si="4"/>
        <v>4-5-6</v>
      </c>
      <c r="AU25" s="6" t="str">
        <f t="shared" si="4"/>
        <v>2-3-4</v>
      </c>
      <c r="AV25" s="6" t="str">
        <f t="shared" si="4"/>
        <v>2-3-4</v>
      </c>
      <c r="AW25" s="6" t="str">
        <f t="shared" si="4"/>
        <v>2-3-4</v>
      </c>
      <c r="AX25" s="6" t="str">
        <f t="shared" si="4"/>
        <v>2-3-4</v>
      </c>
      <c r="AY25" s="6" t="str">
        <f t="shared" si="4"/>
        <v>2-3-4</v>
      </c>
      <c r="AZ25" s="6" t="str">
        <f t="shared" si="4"/>
        <v>4-5-6</v>
      </c>
      <c r="BA25" s="6" t="str">
        <f t="shared" si="4"/>
        <v>2-3-4</v>
      </c>
      <c r="BB25" s="6" t="str">
        <f t="shared" si="4"/>
        <v>4-5-6</v>
      </c>
      <c r="BC25" s="6" t="str">
        <f t="shared" si="4"/>
        <v>2-3-4</v>
      </c>
      <c r="BD25" s="6" t="str">
        <f t="shared" si="4"/>
        <v>4-5-6</v>
      </c>
      <c r="BE25" s="6" t="str">
        <f t="shared" si="4"/>
        <v>4-5-6</v>
      </c>
      <c r="BF25" s="6" t="str">
        <f t="shared" si="4"/>
        <v>4-5-6</v>
      </c>
      <c r="BG25" s="6" t="str">
        <f t="shared" si="4"/>
        <v>4-5-6</v>
      </c>
      <c r="BH25" s="6" t="str">
        <f t="shared" si="4"/>
        <v>2-3-4</v>
      </c>
      <c r="BI25" s="6" t="str">
        <f t="shared" si="4"/>
        <v>4-5-6</v>
      </c>
      <c r="BJ25" s="6" t="str">
        <f t="shared" si="4"/>
        <v>4-5-6</v>
      </c>
      <c r="BK25" s="6" t="str">
        <f t="shared" si="4"/>
        <v>4-5-6</v>
      </c>
      <c r="BL25" s="6" t="str">
        <f t="shared" si="4"/>
        <v>4-5-6</v>
      </c>
      <c r="BM25" s="6" t="str">
        <f t="shared" si="4"/>
        <v>2-3-4</v>
      </c>
      <c r="BN25" s="6" t="str">
        <f t="shared" si="3"/>
        <v>4-5-6</v>
      </c>
      <c r="BO25" s="6" t="str">
        <f t="shared" si="3"/>
        <v>2-3-4</v>
      </c>
      <c r="BP25" s="6" t="str">
        <f t="shared" si="3"/>
        <v>4-5-6</v>
      </c>
      <c r="BQ25" s="6" t="str">
        <f t="shared" si="3"/>
        <v>2-3-4</v>
      </c>
      <c r="BR25" s="6" t="str">
        <f t="shared" si="3"/>
        <v>2-3-4</v>
      </c>
      <c r="BS25" s="6" t="str">
        <f t="shared" si="3"/>
        <v>4-5-6</v>
      </c>
      <c r="BT25" s="6" t="str">
        <f t="shared" si="3"/>
        <v>2-3-4</v>
      </c>
      <c r="BU25" s="6" t="str">
        <f t="shared" si="3"/>
        <v>2-3-4</v>
      </c>
      <c r="BV25" s="6" t="str">
        <f t="shared" si="3"/>
        <v>4-5-6</v>
      </c>
      <c r="BW25" s="6" t="str">
        <f t="shared" si="3"/>
        <v>4-5-6</v>
      </c>
      <c r="BX25" s="6" t="str">
        <f t="shared" si="3"/>
        <v>2-3-4</v>
      </c>
      <c r="BY25" s="6" t="str">
        <f t="shared" si="3"/>
        <v>2-3-4</v>
      </c>
      <c r="BZ25" s="6" t="str">
        <f t="shared" si="3"/>
        <v>2-3-4</v>
      </c>
      <c r="CA25" s="6" t="str">
        <f t="shared" si="3"/>
        <v>2-3-4</v>
      </c>
      <c r="CB25" s="6" t="str">
        <f t="shared" si="3"/>
        <v>4-5-6</v>
      </c>
      <c r="CC25" s="6" t="str">
        <f t="shared" si="3"/>
        <v>2-3-4</v>
      </c>
      <c r="CD25" s="6" t="str">
        <f t="shared" si="3"/>
        <v>2-3-4</v>
      </c>
      <c r="CE25" s="6" t="str">
        <f t="shared" si="3"/>
        <v>4-5-6</v>
      </c>
      <c r="CF25" s="6" t="str">
        <f t="shared" si="3"/>
        <v>2-3-4</v>
      </c>
      <c r="CG25" s="6" t="str">
        <f t="shared" si="3"/>
        <v>2-3-4</v>
      </c>
      <c r="CH25" s="6" t="str">
        <f t="shared" si="3"/>
        <v>4-5-6</v>
      </c>
      <c r="CI25" s="6" t="str">
        <f t="shared" si="3"/>
        <v>4-5-6</v>
      </c>
    </row>
    <row r="26" spans="1:87">
      <c r="B26" s="6" t="str">
        <f t="shared" si="2"/>
        <v>4-5-6</v>
      </c>
      <c r="C26" s="6" t="str">
        <f t="shared" si="2"/>
        <v>4-5-6</v>
      </c>
      <c r="D26" s="6" t="str">
        <f t="shared" si="2"/>
        <v>6-7-8</v>
      </c>
      <c r="E26" s="6" t="str">
        <f t="shared" si="2"/>
        <v>4-5-6</v>
      </c>
      <c r="F26" s="6" t="str">
        <f t="shared" si="2"/>
        <v>4-5-6</v>
      </c>
      <c r="G26" s="6" t="str">
        <f t="shared" si="2"/>
        <v>6-7-8</v>
      </c>
      <c r="H26" s="6" t="str">
        <f t="shared" si="2"/>
        <v>4-5-6</v>
      </c>
      <c r="I26" s="6" t="str">
        <f t="shared" si="2"/>
        <v>2-3-4</v>
      </c>
      <c r="J26" s="6" t="str">
        <f t="shared" si="2"/>
        <v>4-5-6</v>
      </c>
      <c r="K26" s="6" t="str">
        <f t="shared" si="2"/>
        <v>6-7-8</v>
      </c>
      <c r="L26" s="6" t="str">
        <f t="shared" si="2"/>
        <v>6-7-8</v>
      </c>
      <c r="M26" s="6" t="str">
        <f t="shared" si="2"/>
        <v>4-5-6</v>
      </c>
      <c r="N26" s="6" t="str">
        <f t="shared" si="2"/>
        <v>2-3-4</v>
      </c>
      <c r="O26" s="6" t="str">
        <f t="shared" si="2"/>
        <v>4-5-6</v>
      </c>
      <c r="P26" s="6" t="str">
        <f t="shared" si="2"/>
        <v>2-3-4</v>
      </c>
      <c r="Q26" s="6" t="str">
        <f t="shared" si="2"/>
        <v>4-5-6</v>
      </c>
      <c r="R26" s="6" t="str">
        <f t="shared" si="4"/>
        <v>4-5-6</v>
      </c>
      <c r="S26" s="6" t="str">
        <f t="shared" si="4"/>
        <v>2-3-4</v>
      </c>
      <c r="T26" s="6" t="str">
        <f t="shared" si="4"/>
        <v>6-7-8</v>
      </c>
      <c r="U26" s="6" t="str">
        <f t="shared" si="4"/>
        <v>4-5-6</v>
      </c>
      <c r="V26" s="6" t="str">
        <f t="shared" si="4"/>
        <v>2-3-4</v>
      </c>
      <c r="W26" s="6" t="str">
        <f t="shared" si="4"/>
        <v>4-5-6</v>
      </c>
      <c r="X26" s="6" t="str">
        <f t="shared" si="4"/>
        <v>2-3-4</v>
      </c>
      <c r="Y26" s="6" t="str">
        <f t="shared" si="4"/>
        <v>4-5-6</v>
      </c>
      <c r="Z26" s="6" t="str">
        <f t="shared" si="4"/>
        <v>4-5-6</v>
      </c>
      <c r="AA26" s="6" t="str">
        <f t="shared" si="4"/>
        <v>2-3-4</v>
      </c>
      <c r="AB26" s="6" t="str">
        <f t="shared" si="4"/>
        <v>6-7-8</v>
      </c>
      <c r="AC26" s="6" t="str">
        <f t="shared" si="4"/>
        <v>4-5-6</v>
      </c>
      <c r="AD26" s="6" t="str">
        <f t="shared" si="4"/>
        <v>2-3-4</v>
      </c>
      <c r="AE26" s="6" t="str">
        <f t="shared" si="4"/>
        <v>4-5-6</v>
      </c>
      <c r="AF26" s="6" t="str">
        <f t="shared" si="4"/>
        <v>2-3-4</v>
      </c>
      <c r="AG26" s="6" t="str">
        <f t="shared" si="4"/>
        <v>4-5-6</v>
      </c>
      <c r="AH26" s="6" t="str">
        <f t="shared" si="4"/>
        <v>8-9-10</v>
      </c>
      <c r="AI26" s="6" t="str">
        <f t="shared" si="4"/>
        <v>6-7-8</v>
      </c>
      <c r="AJ26" s="6" t="str">
        <f t="shared" si="4"/>
        <v>6-7-8</v>
      </c>
      <c r="AK26" s="6" t="str">
        <f t="shared" si="4"/>
        <v>4-5-6</v>
      </c>
      <c r="AL26" s="6" t="str">
        <f t="shared" si="4"/>
        <v>8-9-10</v>
      </c>
      <c r="AM26" s="6" t="str">
        <f t="shared" si="4"/>
        <v>4-5-6</v>
      </c>
      <c r="AN26" s="6" t="str">
        <f t="shared" si="4"/>
        <v>8-9-10</v>
      </c>
      <c r="AO26" s="6" t="str">
        <f t="shared" si="4"/>
        <v>4-5-6</v>
      </c>
      <c r="AP26" s="6" t="str">
        <f t="shared" si="4"/>
        <v>8-9-10</v>
      </c>
      <c r="AQ26" s="6" t="str">
        <f t="shared" si="4"/>
        <v>6-7-8</v>
      </c>
      <c r="AR26" s="6" t="str">
        <f t="shared" si="4"/>
        <v>4-5-6</v>
      </c>
      <c r="AS26" s="6" t="str">
        <f t="shared" si="4"/>
        <v>8-9-10</v>
      </c>
      <c r="AT26" s="6" t="str">
        <f t="shared" si="4"/>
        <v>8-9-10</v>
      </c>
      <c r="AU26" s="6" t="str">
        <f t="shared" si="4"/>
        <v>4-5-6</v>
      </c>
      <c r="AV26" s="6" t="str">
        <f t="shared" si="4"/>
        <v>8-9-10</v>
      </c>
      <c r="AW26" s="6" t="str">
        <f t="shared" si="4"/>
        <v>6-7-8</v>
      </c>
      <c r="AX26" s="6" t="str">
        <f t="shared" si="4"/>
        <v>8-9-10</v>
      </c>
      <c r="AY26" s="6" t="str">
        <f t="shared" si="4"/>
        <v>6-7-8</v>
      </c>
      <c r="AZ26" s="6" t="str">
        <f t="shared" si="4"/>
        <v>6-7-8</v>
      </c>
      <c r="BA26" s="6" t="str">
        <f t="shared" si="4"/>
        <v>4-5-6</v>
      </c>
      <c r="BB26" s="6" t="str">
        <f t="shared" si="4"/>
        <v>6-7-8</v>
      </c>
      <c r="BC26" s="6" t="str">
        <f t="shared" si="4"/>
        <v>8-9-10</v>
      </c>
      <c r="BD26" s="6" t="str">
        <f t="shared" si="4"/>
        <v>6-7-8</v>
      </c>
      <c r="BE26" s="6" t="str">
        <f t="shared" si="4"/>
        <v>8-9-10</v>
      </c>
      <c r="BF26" s="6" t="str">
        <f t="shared" si="4"/>
        <v>6-7-8</v>
      </c>
      <c r="BG26" s="6" t="str">
        <f t="shared" si="4"/>
        <v>4-5-6</v>
      </c>
      <c r="BH26" s="6" t="str">
        <f t="shared" si="4"/>
        <v>8-9-10</v>
      </c>
      <c r="BI26" s="6" t="str">
        <f t="shared" si="4"/>
        <v>8-9-10</v>
      </c>
      <c r="BJ26" s="6" t="str">
        <f t="shared" si="4"/>
        <v>8-9-10</v>
      </c>
      <c r="BK26" s="6" t="str">
        <f t="shared" si="4"/>
        <v>8-9-10</v>
      </c>
      <c r="BL26" s="6" t="str">
        <f t="shared" si="4"/>
        <v>8-9-10</v>
      </c>
      <c r="BM26" s="6" t="str">
        <f t="shared" si="4"/>
        <v>8-9-10</v>
      </c>
      <c r="BN26" s="6" t="str">
        <f t="shared" si="4"/>
        <v>8-9-10</v>
      </c>
      <c r="BO26" s="6" t="str">
        <f t="shared" si="3"/>
        <v>8-9-10</v>
      </c>
      <c r="BP26" s="6" t="str">
        <f t="shared" si="3"/>
        <v>8-9-10</v>
      </c>
      <c r="BQ26" s="6" t="str">
        <f t="shared" si="3"/>
        <v>8-9-10</v>
      </c>
      <c r="BR26" s="6" t="str">
        <f t="shared" si="3"/>
        <v>8-9-10</v>
      </c>
      <c r="BS26" s="6" t="str">
        <f t="shared" si="3"/>
        <v>6-7-8</v>
      </c>
      <c r="BT26" s="6" t="str">
        <f t="shared" si="3"/>
        <v>8-9-10</v>
      </c>
      <c r="BU26" s="6" t="str">
        <f t="shared" si="3"/>
        <v>6-7-8</v>
      </c>
      <c r="BV26" s="6" t="str">
        <f t="shared" si="3"/>
        <v>8-9-10</v>
      </c>
      <c r="BW26" s="6" t="str">
        <f t="shared" si="3"/>
        <v>8-9-10</v>
      </c>
      <c r="BX26" s="6" t="str">
        <f t="shared" si="3"/>
        <v>8-9-10</v>
      </c>
      <c r="BY26" s="6" t="str">
        <f t="shared" si="3"/>
        <v>8-9-10</v>
      </c>
      <c r="BZ26" s="6" t="str">
        <f t="shared" si="3"/>
        <v>8-9-10</v>
      </c>
      <c r="CA26" s="6" t="str">
        <f t="shared" si="3"/>
        <v>6-7-8</v>
      </c>
      <c r="CB26" s="6" t="str">
        <f t="shared" si="3"/>
        <v>8-9-10</v>
      </c>
      <c r="CC26" s="6" t="str">
        <f t="shared" si="3"/>
        <v>6-7-8</v>
      </c>
      <c r="CD26" s="6" t="str">
        <f t="shared" si="3"/>
        <v>4-5-6</v>
      </c>
      <c r="CE26" s="6" t="str">
        <f t="shared" si="3"/>
        <v>6-7-8</v>
      </c>
      <c r="CF26" s="6" t="str">
        <f t="shared" si="3"/>
        <v>6-7-8</v>
      </c>
      <c r="CG26" s="6" t="str">
        <f t="shared" si="3"/>
        <v>8-9-10</v>
      </c>
      <c r="CH26" s="6" t="str">
        <f t="shared" si="3"/>
        <v>8-9-10</v>
      </c>
      <c r="CI26" s="6" t="str">
        <f t="shared" si="3"/>
        <v>6-7-8</v>
      </c>
    </row>
    <row r="27" spans="1:87">
      <c r="B27" s="6" t="str">
        <f t="shared" si="2"/>
        <v>4-5-6</v>
      </c>
      <c r="C27" s="6" t="str">
        <f t="shared" si="2"/>
        <v>6-7-8</v>
      </c>
      <c r="D27" s="6" t="str">
        <f t="shared" si="2"/>
        <v>2-3-4</v>
      </c>
      <c r="E27" s="6" t="str">
        <f t="shared" si="2"/>
        <v>4-5-6</v>
      </c>
      <c r="F27" s="6" t="str">
        <f t="shared" si="2"/>
        <v>4-5-6</v>
      </c>
      <c r="G27" s="6" t="str">
        <f t="shared" si="2"/>
        <v>8-9-10</v>
      </c>
      <c r="H27" s="6" t="str">
        <f t="shared" si="2"/>
        <v>6-7-8</v>
      </c>
      <c r="I27" s="6" t="str">
        <f t="shared" si="2"/>
        <v>4-5-6</v>
      </c>
      <c r="J27" s="6" t="str">
        <f t="shared" si="2"/>
        <v>4-5-6</v>
      </c>
      <c r="K27" s="6" t="str">
        <f t="shared" si="2"/>
        <v>6-7-8</v>
      </c>
      <c r="L27" s="6" t="str">
        <f t="shared" si="2"/>
        <v>2-3-4</v>
      </c>
      <c r="M27" s="6" t="str">
        <f t="shared" si="2"/>
        <v>8-9-10</v>
      </c>
      <c r="N27" s="6" t="str">
        <f t="shared" si="2"/>
        <v>4-5-6</v>
      </c>
      <c r="O27" s="6" t="str">
        <f t="shared" si="2"/>
        <v>8-9-10</v>
      </c>
      <c r="P27" s="6" t="str">
        <f t="shared" si="2"/>
        <v>6-7-8</v>
      </c>
      <c r="Q27" s="6" t="str">
        <f t="shared" si="2"/>
        <v>4-5-6</v>
      </c>
      <c r="R27" s="6" t="str">
        <f t="shared" si="4"/>
        <v>4-5-6</v>
      </c>
      <c r="S27" s="6" t="str">
        <f t="shared" si="4"/>
        <v>6-7-8</v>
      </c>
      <c r="T27" s="6" t="str">
        <f t="shared" si="4"/>
        <v>2-3-4</v>
      </c>
      <c r="U27" s="6" t="str">
        <f t="shared" si="4"/>
        <v>8-9-10</v>
      </c>
      <c r="V27" s="6" t="str">
        <f t="shared" si="4"/>
        <v>4-5-6</v>
      </c>
      <c r="W27" s="6" t="str">
        <f t="shared" si="4"/>
        <v>8-9-10</v>
      </c>
      <c r="X27" s="6" t="str">
        <f t="shared" si="4"/>
        <v>6-7-8</v>
      </c>
      <c r="Y27" s="6" t="str">
        <f t="shared" si="4"/>
        <v>4-5-6</v>
      </c>
      <c r="Z27" s="6" t="str">
        <f t="shared" si="4"/>
        <v>4-5-6</v>
      </c>
      <c r="AA27" s="6" t="str">
        <f t="shared" si="4"/>
        <v>6-7-8</v>
      </c>
      <c r="AB27" s="6" t="str">
        <f t="shared" si="4"/>
        <v>2-3-4</v>
      </c>
      <c r="AC27" s="6" t="str">
        <f t="shared" si="4"/>
        <v>8-9-10</v>
      </c>
      <c r="AD27" s="6" t="str">
        <f t="shared" si="4"/>
        <v>4-5-6</v>
      </c>
      <c r="AE27" s="6" t="str">
        <f t="shared" si="4"/>
        <v>8-9-10</v>
      </c>
      <c r="AF27" s="6" t="str">
        <f t="shared" si="4"/>
        <v>6-7-8</v>
      </c>
      <c r="AG27" s="6" t="str">
        <f t="shared" si="4"/>
        <v>2-3-4</v>
      </c>
      <c r="AH27" s="6" t="str">
        <f t="shared" si="4"/>
        <v>4-5-6</v>
      </c>
      <c r="AI27" s="6" t="str">
        <f t="shared" si="4"/>
        <v>2-3-4</v>
      </c>
      <c r="AJ27" s="6" t="str">
        <f t="shared" si="4"/>
        <v>4-5-6</v>
      </c>
      <c r="AK27" s="6" t="str">
        <f t="shared" si="4"/>
        <v>2-3-4</v>
      </c>
      <c r="AL27" s="6" t="str">
        <f t="shared" si="4"/>
        <v>4-5-6</v>
      </c>
      <c r="AM27" s="6" t="str">
        <f t="shared" si="4"/>
        <v>2-3-4</v>
      </c>
      <c r="AN27" s="6" t="str">
        <f t="shared" si="4"/>
        <v>2-3-4</v>
      </c>
      <c r="AO27" s="6" t="str">
        <f t="shared" si="4"/>
        <v>4-5-6</v>
      </c>
      <c r="AP27" s="6" t="str">
        <f t="shared" si="4"/>
        <v>4-5-6</v>
      </c>
      <c r="AQ27" s="6" t="str">
        <f t="shared" si="4"/>
        <v>4-5-6</v>
      </c>
      <c r="AR27" s="6" t="str">
        <f t="shared" si="4"/>
        <v>2-3-4</v>
      </c>
      <c r="AS27" s="6" t="str">
        <f t="shared" si="4"/>
        <v>4-5-6</v>
      </c>
      <c r="AT27" s="6" t="str">
        <f t="shared" si="4"/>
        <v>4-5-6</v>
      </c>
      <c r="AU27" s="6" t="str">
        <f t="shared" si="4"/>
        <v>4-5-6</v>
      </c>
      <c r="AV27" s="6" t="str">
        <f t="shared" si="4"/>
        <v>2-3-4</v>
      </c>
      <c r="AW27" s="6" t="str">
        <f t="shared" si="4"/>
        <v>4-5-6</v>
      </c>
      <c r="AX27" s="6" t="str">
        <f t="shared" si="4"/>
        <v>4-5-6</v>
      </c>
      <c r="AY27" s="6" t="str">
        <f t="shared" si="4"/>
        <v>4-5-6</v>
      </c>
      <c r="AZ27" s="6" t="str">
        <f t="shared" si="4"/>
        <v>4-5-6</v>
      </c>
      <c r="BA27" s="6" t="str">
        <f t="shared" si="4"/>
        <v>2-3-4</v>
      </c>
      <c r="BB27" s="6" t="str">
        <f t="shared" si="4"/>
        <v>4-5-6</v>
      </c>
      <c r="BC27" s="6" t="str">
        <f t="shared" si="4"/>
        <v>2-3-4</v>
      </c>
      <c r="BD27" s="6" t="str">
        <f t="shared" si="4"/>
        <v>2-3-4</v>
      </c>
      <c r="BE27" s="6" t="str">
        <f t="shared" si="4"/>
        <v>4-5-6</v>
      </c>
      <c r="BF27" s="6" t="str">
        <f t="shared" si="4"/>
        <v>2-3-4</v>
      </c>
      <c r="BG27" s="6" t="str">
        <f t="shared" si="4"/>
        <v>4-5-6</v>
      </c>
      <c r="BH27" s="6" t="str">
        <f t="shared" si="4"/>
        <v>2-3-4</v>
      </c>
      <c r="BI27" s="6" t="str">
        <f t="shared" si="4"/>
        <v>4-5-6</v>
      </c>
      <c r="BJ27" s="6" t="str">
        <f t="shared" si="4"/>
        <v>4-5-6</v>
      </c>
      <c r="BK27" s="6" t="str">
        <f t="shared" si="4"/>
        <v>2-3-4</v>
      </c>
      <c r="BL27" s="6" t="str">
        <f t="shared" si="4"/>
        <v>4-5-6</v>
      </c>
      <c r="BM27" s="6" t="str">
        <f t="shared" si="4"/>
        <v>2-3-4</v>
      </c>
      <c r="BN27" s="6" t="str">
        <f t="shared" si="4"/>
        <v>4-5-6</v>
      </c>
      <c r="BO27" s="6" t="str">
        <f t="shared" si="3"/>
        <v>2-3-4</v>
      </c>
      <c r="BP27" s="6" t="str">
        <f t="shared" si="3"/>
        <v>4-5-6</v>
      </c>
      <c r="BQ27" s="6" t="str">
        <f t="shared" si="3"/>
        <v>2-3-4</v>
      </c>
      <c r="BR27" s="6" t="str">
        <f t="shared" si="3"/>
        <v>2-3-4</v>
      </c>
      <c r="BS27" s="6" t="str">
        <f t="shared" si="3"/>
        <v>2-3-4</v>
      </c>
      <c r="BT27" s="6" t="str">
        <f t="shared" si="3"/>
        <v>4-5-6</v>
      </c>
      <c r="BU27" s="6" t="str">
        <f t="shared" si="3"/>
        <v>4-5-6</v>
      </c>
      <c r="BV27" s="6" t="str">
        <f t="shared" si="3"/>
        <v>4-5-6</v>
      </c>
      <c r="BW27" s="6" t="str">
        <f t="shared" si="3"/>
        <v>2-3-4</v>
      </c>
      <c r="BX27" s="6" t="str">
        <f t="shared" si="3"/>
        <v>4-5-6</v>
      </c>
      <c r="BY27" s="6" t="str">
        <f t="shared" si="3"/>
        <v>4-5-6</v>
      </c>
      <c r="BZ27" s="6" t="str">
        <f t="shared" si="3"/>
        <v>2-3-4</v>
      </c>
      <c r="CA27" s="6" t="str">
        <f t="shared" si="3"/>
        <v>4-5-6</v>
      </c>
      <c r="CB27" s="6" t="str">
        <f t="shared" si="3"/>
        <v>2-3-4</v>
      </c>
      <c r="CC27" s="6" t="str">
        <f t="shared" si="3"/>
        <v>2-3-4</v>
      </c>
      <c r="CD27" s="6" t="str">
        <f t="shared" si="3"/>
        <v>4-5-6</v>
      </c>
      <c r="CE27" s="6" t="str">
        <f t="shared" si="3"/>
        <v>2-3-4</v>
      </c>
      <c r="CF27" s="6" t="str">
        <f t="shared" si="3"/>
        <v>2-3-4</v>
      </c>
      <c r="CG27" s="6" t="str">
        <f t="shared" si="3"/>
        <v>4-5-6</v>
      </c>
      <c r="CH27" s="6" t="str">
        <f t="shared" si="3"/>
        <v>4-5-6</v>
      </c>
      <c r="CI27" s="6" t="str">
        <f t="shared" si="3"/>
        <v>4-5-6</v>
      </c>
    </row>
    <row r="28" spans="1:87">
      <c r="B28" s="6" t="str">
        <f t="shared" si="2"/>
        <v>6-7-8</v>
      </c>
      <c r="C28" s="6" t="str">
        <f t="shared" si="2"/>
        <v>4-5-6</v>
      </c>
      <c r="D28" s="6" t="str">
        <f t="shared" si="2"/>
        <v>2-3-4</v>
      </c>
      <c r="E28" s="6" t="str">
        <f t="shared" si="2"/>
        <v>6-7-8</v>
      </c>
      <c r="F28" s="6" t="str">
        <f t="shared" si="2"/>
        <v>4-5-6</v>
      </c>
      <c r="G28" s="6" t="str">
        <f t="shared" si="2"/>
        <v>6-7-8</v>
      </c>
      <c r="H28" s="6" t="str">
        <f t="shared" si="2"/>
        <v>4-5-6</v>
      </c>
      <c r="I28" s="6" t="str">
        <f t="shared" si="2"/>
        <v>4-5-6</v>
      </c>
      <c r="J28" s="6" t="str">
        <f t="shared" si="2"/>
        <v>4-5-6</v>
      </c>
      <c r="K28" s="6" t="str">
        <f t="shared" si="2"/>
        <v>2-3-4</v>
      </c>
      <c r="L28" s="6" t="str">
        <f t="shared" si="2"/>
        <v>2-3-4</v>
      </c>
      <c r="M28" s="6" t="str">
        <f t="shared" si="2"/>
        <v>6-7-8</v>
      </c>
      <c r="N28" s="6" t="str">
        <f t="shared" si="2"/>
        <v>4-5-6</v>
      </c>
      <c r="O28" s="6" t="str">
        <f t="shared" si="2"/>
        <v>6-7-8</v>
      </c>
      <c r="P28" s="6" t="str">
        <f t="shared" si="2"/>
        <v>2-3-4</v>
      </c>
      <c r="Q28" s="6" t="str">
        <f t="shared" si="2"/>
        <v>2-3-4</v>
      </c>
      <c r="R28" s="6" t="str">
        <f t="shared" si="4"/>
        <v>4-5-6</v>
      </c>
      <c r="S28" s="6" t="str">
        <f t="shared" si="4"/>
        <v>2-3-4</v>
      </c>
      <c r="T28" s="6" t="str">
        <f t="shared" si="4"/>
        <v>2-3-4</v>
      </c>
      <c r="U28" s="6" t="str">
        <f t="shared" si="4"/>
        <v>6-7-8</v>
      </c>
      <c r="V28" s="6" t="str">
        <f t="shared" si="4"/>
        <v>4-5-6</v>
      </c>
      <c r="W28" s="6" t="str">
        <f t="shared" si="4"/>
        <v>6-7-8</v>
      </c>
      <c r="X28" s="6" t="str">
        <f t="shared" si="4"/>
        <v>2-3-4</v>
      </c>
      <c r="Y28" s="6" t="str">
        <f t="shared" si="4"/>
        <v>4-5-6</v>
      </c>
      <c r="Z28" s="6" t="str">
        <f t="shared" si="4"/>
        <v>4-5-6</v>
      </c>
      <c r="AA28" s="6" t="str">
        <f t="shared" si="4"/>
        <v>2-3-4</v>
      </c>
      <c r="AB28" s="6" t="str">
        <f t="shared" si="4"/>
        <v>2-3-4</v>
      </c>
      <c r="AC28" s="6" t="str">
        <f t="shared" si="4"/>
        <v>6-7-8</v>
      </c>
      <c r="AD28" s="6" t="str">
        <f t="shared" si="4"/>
        <v>4-5-6</v>
      </c>
      <c r="AE28" s="6" t="str">
        <f t="shared" si="4"/>
        <v>6-7-8</v>
      </c>
      <c r="AF28" s="6" t="str">
        <f t="shared" si="4"/>
        <v>2-3-4</v>
      </c>
      <c r="AG28" s="6" t="str">
        <f t="shared" si="4"/>
        <v>4-5-6</v>
      </c>
      <c r="AH28" s="6" t="str">
        <f t="shared" si="4"/>
        <v>2-3-4</v>
      </c>
      <c r="AI28" s="6" t="str">
        <f t="shared" si="4"/>
        <v>4-5-6</v>
      </c>
      <c r="AJ28" s="6" t="str">
        <f t="shared" si="4"/>
        <v>4-5-6</v>
      </c>
      <c r="AK28" s="6" t="str">
        <f t="shared" si="4"/>
        <v>2-3-4</v>
      </c>
      <c r="AL28" s="6" t="str">
        <f t="shared" si="4"/>
        <v>2-3-4</v>
      </c>
      <c r="AM28" s="6" t="str">
        <f t="shared" si="4"/>
        <v>2-3-4</v>
      </c>
      <c r="AN28" s="6" t="str">
        <f t="shared" si="4"/>
        <v>2-3-4</v>
      </c>
      <c r="AO28" s="6" t="str">
        <f t="shared" si="4"/>
        <v>4-5-6</v>
      </c>
      <c r="AP28" s="6" t="str">
        <f t="shared" si="4"/>
        <v>4-5-6</v>
      </c>
      <c r="AQ28" s="6" t="str">
        <f t="shared" si="4"/>
        <v>2-3-4</v>
      </c>
      <c r="AR28" s="6" t="str">
        <f t="shared" si="4"/>
        <v>4-5-6</v>
      </c>
      <c r="AS28" s="6" t="str">
        <f t="shared" si="4"/>
        <v>4-5-6</v>
      </c>
      <c r="AT28" s="6" t="str">
        <f t="shared" si="4"/>
        <v>2-3-4</v>
      </c>
      <c r="AU28" s="6" t="str">
        <f t="shared" si="4"/>
        <v>2-3-4</v>
      </c>
      <c r="AV28" s="6" t="str">
        <f t="shared" si="4"/>
        <v>6-7-8</v>
      </c>
      <c r="AW28" s="6" t="str">
        <f t="shared" si="4"/>
        <v>4-5-6</v>
      </c>
      <c r="AX28" s="6" t="str">
        <f t="shared" si="4"/>
        <v>4-5-6</v>
      </c>
      <c r="AY28" s="6" t="str">
        <f t="shared" si="4"/>
        <v>2-3-4</v>
      </c>
      <c r="AZ28" s="6" t="str">
        <f t="shared" si="4"/>
        <v>2-3-4</v>
      </c>
      <c r="BA28" s="6" t="str">
        <f t="shared" si="4"/>
        <v>4-5-6</v>
      </c>
      <c r="BB28" s="6" t="str">
        <f t="shared" si="4"/>
        <v>4-5-6</v>
      </c>
      <c r="BC28" s="6" t="str">
        <f t="shared" si="4"/>
        <v>2-3-4</v>
      </c>
      <c r="BD28" s="6" t="str">
        <f t="shared" si="4"/>
        <v>2-3-4</v>
      </c>
      <c r="BE28" s="6" t="str">
        <f t="shared" si="4"/>
        <v>4-5-6</v>
      </c>
      <c r="BF28" s="6" t="str">
        <f t="shared" si="4"/>
        <v>2-3-4</v>
      </c>
      <c r="BG28" s="6" t="str">
        <f t="shared" si="4"/>
        <v>2-3-4</v>
      </c>
      <c r="BH28" s="6" t="str">
        <f t="shared" si="4"/>
        <v>6-7-8</v>
      </c>
      <c r="BI28" s="6" t="str">
        <f t="shared" si="4"/>
        <v>4-5-6</v>
      </c>
      <c r="BJ28" s="6" t="str">
        <f t="shared" si="4"/>
        <v>2-3-4</v>
      </c>
      <c r="BK28" s="6" t="str">
        <f t="shared" si="4"/>
        <v>2-3-4</v>
      </c>
      <c r="BL28" s="6" t="str">
        <f t="shared" si="4"/>
        <v>2-3-4</v>
      </c>
      <c r="BM28" s="6" t="str">
        <f t="shared" si="4"/>
        <v>2-3-4</v>
      </c>
      <c r="BN28" s="6" t="str">
        <f t="shared" si="4"/>
        <v>2-3-4</v>
      </c>
      <c r="BO28" s="6" t="str">
        <f t="shared" si="3"/>
        <v>2-3-4</v>
      </c>
      <c r="BP28" s="6" t="str">
        <f t="shared" si="3"/>
        <v>4-5-6</v>
      </c>
      <c r="BQ28" s="6" t="str">
        <f t="shared" si="3"/>
        <v>4-5-6</v>
      </c>
      <c r="BR28" s="6" t="str">
        <f t="shared" si="3"/>
        <v>4-5-6</v>
      </c>
      <c r="BS28" s="6" t="str">
        <f t="shared" si="3"/>
        <v>4-5-6</v>
      </c>
      <c r="BT28" s="6" t="str">
        <f t="shared" si="3"/>
        <v>4-5-6</v>
      </c>
      <c r="BU28" s="6" t="str">
        <f t="shared" si="3"/>
        <v>4-5-6</v>
      </c>
      <c r="BV28" s="6" t="str">
        <f t="shared" si="3"/>
        <v>2-3-4</v>
      </c>
      <c r="BW28" s="6" t="str">
        <f t="shared" si="3"/>
        <v>2-3-4</v>
      </c>
      <c r="BX28" s="6" t="str">
        <f t="shared" si="3"/>
        <v>4-5-6</v>
      </c>
      <c r="BY28" s="6" t="str">
        <f t="shared" si="3"/>
        <v>2-3-4</v>
      </c>
      <c r="BZ28" s="6" t="str">
        <f t="shared" si="3"/>
        <v>4-5-6</v>
      </c>
      <c r="CA28" s="6" t="str">
        <f t="shared" si="3"/>
        <v>4-5-6</v>
      </c>
      <c r="CB28" s="6" t="str">
        <f t="shared" si="3"/>
        <v>2-3-4</v>
      </c>
      <c r="CC28" s="6" t="str">
        <f t="shared" si="3"/>
        <v>4-5-6</v>
      </c>
      <c r="CD28" s="6" t="str">
        <f t="shared" si="3"/>
        <v>2-3-4</v>
      </c>
      <c r="CE28" s="6" t="str">
        <f t="shared" si="3"/>
        <v>2-3-4</v>
      </c>
      <c r="CF28" s="6" t="str">
        <f t="shared" si="3"/>
        <v>4-5-6</v>
      </c>
      <c r="CG28" s="6" t="str">
        <f t="shared" si="3"/>
        <v>4-5-6</v>
      </c>
      <c r="CH28" s="6" t="str">
        <f t="shared" si="3"/>
        <v>4-5-6</v>
      </c>
      <c r="CI28" s="6" t="str">
        <f t="shared" si="3"/>
        <v>4-5-6</v>
      </c>
    </row>
    <row r="29" spans="1:87">
      <c r="B29" s="6" t="str">
        <f t="shared" si="2"/>
        <v>4-5-6</v>
      </c>
      <c r="C29" s="6" t="str">
        <f t="shared" si="2"/>
        <v>6-7-8</v>
      </c>
      <c r="D29" s="6" t="str">
        <f t="shared" si="2"/>
        <v>4-5-6</v>
      </c>
      <c r="E29" s="6" t="str">
        <f t="shared" si="2"/>
        <v>6-7-8</v>
      </c>
      <c r="F29" s="6" t="str">
        <f t="shared" si="2"/>
        <v>4-5-6</v>
      </c>
      <c r="G29" s="6" t="str">
        <f t="shared" si="2"/>
        <v>6-7-8</v>
      </c>
      <c r="H29" s="6" t="str">
        <f t="shared" si="2"/>
        <v>4-5-6</v>
      </c>
      <c r="I29" s="6" t="str">
        <f t="shared" si="2"/>
        <v>4-5-6</v>
      </c>
      <c r="J29" s="6" t="str">
        <f t="shared" si="2"/>
        <v>4-5-6</v>
      </c>
      <c r="K29" s="6" t="str">
        <f t="shared" si="2"/>
        <v>6-7-8</v>
      </c>
      <c r="L29" s="6" t="str">
        <f t="shared" si="2"/>
        <v>4-5-6</v>
      </c>
      <c r="M29" s="6" t="str">
        <f t="shared" si="2"/>
        <v>6-7-8</v>
      </c>
      <c r="N29" s="6" t="str">
        <f t="shared" si="2"/>
        <v>4-5-6</v>
      </c>
      <c r="O29" s="6" t="str">
        <f t="shared" si="2"/>
        <v>6-7-8</v>
      </c>
      <c r="P29" s="6" t="str">
        <f t="shared" si="2"/>
        <v>2-3-4</v>
      </c>
      <c r="Q29" s="6" t="str">
        <f t="shared" si="2"/>
        <v>2-3-4</v>
      </c>
      <c r="R29" s="6" t="str">
        <f t="shared" si="4"/>
        <v>4-5-6</v>
      </c>
      <c r="S29" s="6" t="str">
        <f t="shared" si="4"/>
        <v>6-7-8</v>
      </c>
      <c r="T29" s="6" t="str">
        <f t="shared" si="4"/>
        <v>4-5-6</v>
      </c>
      <c r="U29" s="6" t="str">
        <f t="shared" si="4"/>
        <v>6-7-8</v>
      </c>
      <c r="V29" s="6" t="str">
        <f t="shared" si="4"/>
        <v>4-5-6</v>
      </c>
      <c r="W29" s="6" t="str">
        <f t="shared" si="4"/>
        <v>6-7-8</v>
      </c>
      <c r="X29" s="6" t="str">
        <f t="shared" si="4"/>
        <v>2-3-4</v>
      </c>
      <c r="Y29" s="6" t="str">
        <f t="shared" si="4"/>
        <v>2-3-4</v>
      </c>
      <c r="Z29" s="6" t="str">
        <f t="shared" si="4"/>
        <v>4-5-6</v>
      </c>
      <c r="AA29" s="6" t="str">
        <f t="shared" si="4"/>
        <v>6-7-8</v>
      </c>
      <c r="AB29" s="6" t="str">
        <f t="shared" si="4"/>
        <v>4-5-6</v>
      </c>
      <c r="AC29" s="6" t="str">
        <f t="shared" si="4"/>
        <v>6-7-8</v>
      </c>
      <c r="AD29" s="6" t="str">
        <f t="shared" si="4"/>
        <v>4-5-6</v>
      </c>
      <c r="AE29" s="6" t="str">
        <f t="shared" si="4"/>
        <v>6-7-8</v>
      </c>
      <c r="AF29" s="6" t="str">
        <f t="shared" si="4"/>
        <v>2-3-4</v>
      </c>
      <c r="AG29" s="6" t="str">
        <f t="shared" si="4"/>
        <v>4-5-6</v>
      </c>
      <c r="AH29" s="6" t="str">
        <f t="shared" si="4"/>
        <v>2-3-4</v>
      </c>
      <c r="AI29" s="6" t="str">
        <f t="shared" si="4"/>
        <v>2-3-4</v>
      </c>
      <c r="AJ29" s="6" t="str">
        <f t="shared" si="4"/>
        <v>4-5-6</v>
      </c>
      <c r="AK29" s="6" t="str">
        <f t="shared" si="4"/>
        <v>4-5-6</v>
      </c>
      <c r="AL29" s="6" t="str">
        <f t="shared" si="4"/>
        <v>4-5-6</v>
      </c>
      <c r="AM29" s="6" t="str">
        <f t="shared" si="4"/>
        <v>2-3-4</v>
      </c>
      <c r="AN29" s="6" t="str">
        <f t="shared" si="4"/>
        <v>2-3-4</v>
      </c>
      <c r="AO29" s="6" t="str">
        <f t="shared" si="4"/>
        <v>2-3-4</v>
      </c>
      <c r="AP29" s="6" t="str">
        <f t="shared" si="4"/>
        <v>2-3-4</v>
      </c>
      <c r="AQ29" s="6" t="str">
        <f t="shared" si="4"/>
        <v>4-5-6</v>
      </c>
      <c r="AR29" s="6" t="str">
        <f t="shared" si="4"/>
        <v>4-5-6</v>
      </c>
      <c r="AS29" s="6" t="str">
        <f t="shared" si="4"/>
        <v>2-3-4</v>
      </c>
      <c r="AT29" s="6" t="str">
        <f t="shared" si="4"/>
        <v>2-3-4</v>
      </c>
      <c r="AU29" s="6" t="str">
        <f t="shared" si="4"/>
        <v>2-3-4</v>
      </c>
      <c r="AV29" s="6" t="str">
        <f t="shared" si="4"/>
        <v>2-3-4</v>
      </c>
      <c r="AW29" s="6" t="str">
        <f t="shared" si="4"/>
        <v>2-3-4</v>
      </c>
      <c r="AX29" s="6" t="str">
        <f t="shared" si="4"/>
        <v>4-5-6</v>
      </c>
      <c r="AY29" s="6" t="str">
        <f t="shared" si="4"/>
        <v>2-3-4</v>
      </c>
      <c r="AZ29" s="6" t="str">
        <f t="shared" si="4"/>
        <v>2-3-4</v>
      </c>
      <c r="BA29" s="6" t="str">
        <f t="shared" si="4"/>
        <v>2-3-4</v>
      </c>
      <c r="BB29" s="6" t="str">
        <f t="shared" si="4"/>
        <v>4-5-6</v>
      </c>
      <c r="BC29" s="6" t="str">
        <f t="shared" si="4"/>
        <v>4-5-6</v>
      </c>
      <c r="BD29" s="6" t="str">
        <f t="shared" si="4"/>
        <v>2-3-4</v>
      </c>
      <c r="BE29" s="6" t="str">
        <f t="shared" si="4"/>
        <v>4-5-6</v>
      </c>
      <c r="BF29" s="6" t="str">
        <f t="shared" si="4"/>
        <v>2-3-4</v>
      </c>
      <c r="BG29" s="6" t="str">
        <f t="shared" si="4"/>
        <v>4-5-6</v>
      </c>
      <c r="BH29" s="6" t="str">
        <f t="shared" si="4"/>
        <v>4-5-6</v>
      </c>
      <c r="BI29" s="6" t="str">
        <f t="shared" si="4"/>
        <v>4-5-6</v>
      </c>
      <c r="BJ29" s="6" t="str">
        <f t="shared" si="4"/>
        <v>2-3-4</v>
      </c>
      <c r="BK29" s="6" t="str">
        <f t="shared" si="4"/>
        <v>4-5-6</v>
      </c>
      <c r="BL29" s="6" t="str">
        <f t="shared" si="4"/>
        <v>2-3-4</v>
      </c>
      <c r="BM29" s="6" t="str">
        <f t="shared" si="4"/>
        <v>4-5-6</v>
      </c>
      <c r="BN29" s="6" t="str">
        <f t="shared" si="4"/>
        <v>2-3-4</v>
      </c>
      <c r="BO29" s="6" t="str">
        <f t="shared" si="4"/>
        <v>4-5-6</v>
      </c>
      <c r="BP29" s="6" t="str">
        <f t="shared" si="4"/>
        <v>2-3-4</v>
      </c>
      <c r="BQ29" s="6" t="str">
        <f t="shared" si="4"/>
        <v>4-5-6</v>
      </c>
      <c r="BR29" s="6" t="str">
        <f t="shared" si="4"/>
        <v>2-3-4</v>
      </c>
      <c r="BS29" s="6" t="str">
        <f t="shared" si="4"/>
        <v>2-3-4</v>
      </c>
      <c r="BT29" s="6" t="str">
        <f t="shared" si="4"/>
        <v>2-3-4</v>
      </c>
      <c r="BU29" s="6" t="str">
        <f t="shared" si="4"/>
        <v>2-3-4</v>
      </c>
      <c r="BV29" s="6" t="str">
        <f t="shared" si="4"/>
        <v>4-5-6</v>
      </c>
      <c r="BW29" s="6" t="str">
        <f t="shared" si="4"/>
        <v>4-5-6</v>
      </c>
      <c r="BX29" s="6" t="str">
        <f t="shared" si="4"/>
        <v>2-3-4</v>
      </c>
      <c r="BY29" s="6" t="str">
        <f t="shared" si="4"/>
        <v>4-5-6</v>
      </c>
      <c r="BZ29" s="6" t="str">
        <f t="shared" si="3"/>
        <v>2-3-4</v>
      </c>
      <c r="CA29" s="6" t="str">
        <f t="shared" si="3"/>
        <v>4-5-6</v>
      </c>
      <c r="CB29" s="6" t="str">
        <f t="shared" si="3"/>
        <v>2-3-4</v>
      </c>
      <c r="CC29" s="6" t="str">
        <f t="shared" si="3"/>
        <v>4-5-6</v>
      </c>
      <c r="CD29" s="6" t="str">
        <f t="shared" si="3"/>
        <v>2-3-4</v>
      </c>
      <c r="CE29" s="6" t="str">
        <f t="shared" si="3"/>
        <v>4-5-6</v>
      </c>
      <c r="CF29" s="6" t="str">
        <f t="shared" si="3"/>
        <v>4-5-6</v>
      </c>
      <c r="CG29" s="6" t="str">
        <f t="shared" si="3"/>
        <v>4-5-6</v>
      </c>
      <c r="CH29" s="6" t="str">
        <f t="shared" si="3"/>
        <v>4-5-6</v>
      </c>
      <c r="CI29" s="6" t="str">
        <f t="shared" si="3"/>
        <v>2-3-4</v>
      </c>
    </row>
    <row r="30" spans="1:87">
      <c r="B30" s="6" t="str">
        <f t="shared" si="2"/>
        <v>6-7-8</v>
      </c>
      <c r="C30" s="6" t="str">
        <f t="shared" si="2"/>
        <v>4-5-6</v>
      </c>
      <c r="D30" s="6" t="str">
        <f t="shared" si="2"/>
        <v>2-3-4</v>
      </c>
      <c r="E30" s="6" t="str">
        <f t="shared" si="2"/>
        <v>6-7-8</v>
      </c>
      <c r="F30" s="6" t="str">
        <f t="shared" si="2"/>
        <v>8-9-10</v>
      </c>
      <c r="G30" s="6" t="str">
        <f t="shared" si="2"/>
        <v>6-7-8</v>
      </c>
      <c r="H30" s="6" t="str">
        <f t="shared" si="2"/>
        <v>6-7-8</v>
      </c>
      <c r="I30" s="6" t="str">
        <f t="shared" si="2"/>
        <v>4-5-6</v>
      </c>
      <c r="J30" s="6" t="str">
        <f t="shared" si="2"/>
        <v>2-3-4</v>
      </c>
      <c r="K30" s="6" t="str">
        <f t="shared" si="2"/>
        <v>4-5-6</v>
      </c>
      <c r="L30" s="6" t="str">
        <f t="shared" si="2"/>
        <v>2-3-4</v>
      </c>
      <c r="M30" s="6" t="str">
        <f t="shared" si="2"/>
        <v>6-7-8</v>
      </c>
      <c r="N30" s="6" t="str">
        <f t="shared" si="2"/>
        <v>2-3-4</v>
      </c>
      <c r="O30" s="6" t="str">
        <f t="shared" si="2"/>
        <v>6-7-8</v>
      </c>
      <c r="P30" s="6" t="str">
        <f t="shared" si="2"/>
        <v>2-3-4</v>
      </c>
      <c r="Q30" s="6" t="str">
        <f t="shared" si="2"/>
        <v>4-5-6</v>
      </c>
      <c r="R30" s="6" t="str">
        <f t="shared" ref="R30:CC34" si="5">IFERROR(IF(R13="MA","8-9-10",IF(R13="A","6-7-8",IF(R13="M","4-5-6",IF(R13="B","2-3-4"," "))))," ")</f>
        <v>2-3-4</v>
      </c>
      <c r="S30" s="6" t="str">
        <f t="shared" si="5"/>
        <v>4-5-6</v>
      </c>
      <c r="T30" s="6" t="str">
        <f t="shared" si="5"/>
        <v>2-3-4</v>
      </c>
      <c r="U30" s="6" t="str">
        <f t="shared" si="5"/>
        <v>6-7-8</v>
      </c>
      <c r="V30" s="6" t="str">
        <f t="shared" si="5"/>
        <v>2-3-4</v>
      </c>
      <c r="W30" s="6" t="str">
        <f t="shared" si="5"/>
        <v>6-7-8</v>
      </c>
      <c r="X30" s="6" t="str">
        <f t="shared" si="5"/>
        <v>2-3-4</v>
      </c>
      <c r="Y30" s="6" t="str">
        <f t="shared" si="5"/>
        <v>2-3-4</v>
      </c>
      <c r="Z30" s="6" t="str">
        <f t="shared" si="5"/>
        <v>2-3-4</v>
      </c>
      <c r="AA30" s="6" t="str">
        <f t="shared" si="5"/>
        <v>4-5-6</v>
      </c>
      <c r="AB30" s="6" t="str">
        <f t="shared" si="5"/>
        <v>2-3-4</v>
      </c>
      <c r="AC30" s="6" t="str">
        <f t="shared" si="5"/>
        <v>6-7-8</v>
      </c>
      <c r="AD30" s="6" t="str">
        <f t="shared" si="5"/>
        <v>2-3-4</v>
      </c>
      <c r="AE30" s="6" t="str">
        <f t="shared" si="5"/>
        <v>6-7-8</v>
      </c>
      <c r="AF30" s="6" t="str">
        <f t="shared" si="5"/>
        <v>2-3-4</v>
      </c>
      <c r="AG30" s="6" t="str">
        <f t="shared" si="5"/>
        <v>2-3-4</v>
      </c>
      <c r="AH30" s="6" t="str">
        <f t="shared" si="5"/>
        <v>4-5-6</v>
      </c>
      <c r="AI30" s="6" t="str">
        <f t="shared" si="5"/>
        <v>2-3-4</v>
      </c>
      <c r="AJ30" s="6" t="str">
        <f t="shared" si="5"/>
        <v>2-3-4</v>
      </c>
      <c r="AK30" s="6" t="str">
        <f t="shared" si="5"/>
        <v>2-3-4</v>
      </c>
      <c r="AL30" s="6" t="str">
        <f t="shared" si="5"/>
        <v>4-5-6</v>
      </c>
      <c r="AM30" s="6" t="str">
        <f t="shared" si="5"/>
        <v>2-3-4</v>
      </c>
      <c r="AN30" s="6" t="str">
        <f t="shared" si="5"/>
        <v>2-3-4</v>
      </c>
      <c r="AO30" s="6" t="str">
        <f t="shared" si="5"/>
        <v>4-5-6</v>
      </c>
      <c r="AP30" s="6" t="str">
        <f t="shared" si="5"/>
        <v>4-5-6</v>
      </c>
      <c r="AQ30" s="6" t="str">
        <f t="shared" si="5"/>
        <v>4-5-6</v>
      </c>
      <c r="AR30" s="6" t="str">
        <f t="shared" si="5"/>
        <v>4-5-6</v>
      </c>
      <c r="AS30" s="6" t="str">
        <f t="shared" si="5"/>
        <v>2-3-4</v>
      </c>
      <c r="AT30" s="6" t="str">
        <f t="shared" si="5"/>
        <v>4-5-6</v>
      </c>
      <c r="AU30" s="6" t="str">
        <f t="shared" si="5"/>
        <v>2-3-4</v>
      </c>
      <c r="AV30" s="6" t="str">
        <f t="shared" si="5"/>
        <v>2-3-4</v>
      </c>
      <c r="AW30" s="6" t="str">
        <f t="shared" si="5"/>
        <v>2-3-4</v>
      </c>
      <c r="AX30" s="6" t="str">
        <f t="shared" si="5"/>
        <v>4-5-6</v>
      </c>
      <c r="AY30" s="6" t="str">
        <f t="shared" si="5"/>
        <v>4-5-6</v>
      </c>
      <c r="AZ30" s="6" t="str">
        <f t="shared" si="5"/>
        <v>2-3-4</v>
      </c>
      <c r="BA30" s="6" t="str">
        <f t="shared" si="5"/>
        <v>4-5-6</v>
      </c>
      <c r="BB30" s="6" t="str">
        <f t="shared" si="5"/>
        <v>2-3-4</v>
      </c>
      <c r="BC30" s="6" t="str">
        <f t="shared" si="5"/>
        <v>4-5-6</v>
      </c>
      <c r="BD30" s="6" t="str">
        <f t="shared" si="5"/>
        <v>2-3-4</v>
      </c>
      <c r="BE30" s="6" t="str">
        <f t="shared" si="5"/>
        <v>2-3-4</v>
      </c>
      <c r="BF30" s="6" t="str">
        <f t="shared" si="5"/>
        <v>4-5-6</v>
      </c>
      <c r="BG30" s="6" t="str">
        <f t="shared" si="5"/>
        <v>4-5-6</v>
      </c>
      <c r="BH30" s="6" t="str">
        <f t="shared" si="5"/>
        <v>4-5-6</v>
      </c>
      <c r="BI30" s="6" t="str">
        <f t="shared" si="5"/>
        <v>2-3-4</v>
      </c>
      <c r="BJ30" s="6" t="str">
        <f t="shared" si="5"/>
        <v>2-3-4</v>
      </c>
      <c r="BK30" s="6" t="str">
        <f t="shared" si="5"/>
        <v>4-5-6</v>
      </c>
      <c r="BL30" s="6" t="str">
        <f t="shared" si="5"/>
        <v>4-5-6</v>
      </c>
      <c r="BM30" s="6" t="str">
        <f t="shared" si="5"/>
        <v>4-5-6</v>
      </c>
      <c r="BN30" s="6" t="str">
        <f t="shared" si="5"/>
        <v>2-3-4</v>
      </c>
      <c r="BO30" s="6" t="str">
        <f t="shared" si="3"/>
        <v>2-3-4</v>
      </c>
      <c r="BP30" s="6" t="str">
        <f t="shared" si="3"/>
        <v>2-3-4</v>
      </c>
      <c r="BQ30" s="6" t="str">
        <f t="shared" si="3"/>
        <v>2-3-4</v>
      </c>
      <c r="BR30" s="6" t="str">
        <f t="shared" si="3"/>
        <v>2-3-4</v>
      </c>
      <c r="BS30" s="6" t="str">
        <f t="shared" si="3"/>
        <v>4-5-6</v>
      </c>
      <c r="BT30" s="6" t="str">
        <f t="shared" si="3"/>
        <v>4-5-6</v>
      </c>
      <c r="BU30" s="6" t="str">
        <f t="shared" si="3"/>
        <v>2-3-4</v>
      </c>
      <c r="BV30" s="6" t="str">
        <f t="shared" si="3"/>
        <v>2-3-4</v>
      </c>
      <c r="BW30" s="6" t="str">
        <f t="shared" si="3"/>
        <v>4-5-6</v>
      </c>
      <c r="BX30" s="6" t="str">
        <f t="shared" si="3"/>
        <v>2-3-4</v>
      </c>
      <c r="BY30" s="6" t="str">
        <f t="shared" si="3"/>
        <v>2-3-4</v>
      </c>
      <c r="BZ30" s="6" t="str">
        <f t="shared" si="3"/>
        <v>4-5-6</v>
      </c>
      <c r="CA30" s="6" t="str">
        <f t="shared" si="3"/>
        <v>2-3-4</v>
      </c>
      <c r="CB30" s="6" t="str">
        <f t="shared" si="3"/>
        <v>2-3-4</v>
      </c>
      <c r="CC30" s="6" t="str">
        <f t="shared" si="3"/>
        <v>2-3-4</v>
      </c>
      <c r="CD30" s="6" t="str">
        <f t="shared" si="3"/>
        <v>2-3-4</v>
      </c>
      <c r="CE30" s="6" t="str">
        <f t="shared" si="3"/>
        <v>2-3-4</v>
      </c>
      <c r="CF30" s="6" t="str">
        <f t="shared" si="3"/>
        <v>2-3-4</v>
      </c>
      <c r="CG30" s="6" t="str">
        <f t="shared" si="3"/>
        <v>4-5-6</v>
      </c>
      <c r="CH30" s="6" t="str">
        <f t="shared" si="3"/>
        <v>2-3-4</v>
      </c>
      <c r="CI30" s="6" t="str">
        <f t="shared" si="3"/>
        <v>2-3-4</v>
      </c>
    </row>
    <row r="31" spans="1:87">
      <c r="B31" s="6" t="str">
        <f t="shared" si="2"/>
        <v>4-5-6</v>
      </c>
      <c r="C31" s="6" t="str">
        <f t="shared" si="2"/>
        <v>6-7-8</v>
      </c>
      <c r="D31" s="6" t="str">
        <f t="shared" si="2"/>
        <v>4-5-6</v>
      </c>
      <c r="E31" s="6" t="str">
        <f t="shared" si="2"/>
        <v>6-7-8</v>
      </c>
      <c r="F31" s="6" t="str">
        <f t="shared" si="2"/>
        <v>4-5-6</v>
      </c>
      <c r="G31" s="6" t="str">
        <f t="shared" si="2"/>
        <v>6-7-8</v>
      </c>
      <c r="H31" s="6" t="str">
        <f t="shared" si="2"/>
        <v>4-5-6</v>
      </c>
      <c r="I31" s="6" t="str">
        <f t="shared" si="2"/>
        <v>4-5-6</v>
      </c>
      <c r="J31" s="6" t="str">
        <f t="shared" si="2"/>
        <v>4-5-6</v>
      </c>
      <c r="K31" s="6" t="str">
        <f t="shared" si="2"/>
        <v>6-7-8</v>
      </c>
      <c r="L31" s="6" t="str">
        <f t="shared" si="2"/>
        <v>4-5-6</v>
      </c>
      <c r="M31" s="6" t="str">
        <f t="shared" si="2"/>
        <v>6-7-8</v>
      </c>
      <c r="N31" s="6" t="str">
        <f t="shared" si="2"/>
        <v>4-5-6</v>
      </c>
      <c r="O31" s="6" t="str">
        <f t="shared" si="2"/>
        <v>8-9-10</v>
      </c>
      <c r="P31" s="6" t="str">
        <f t="shared" si="2"/>
        <v>2-3-4</v>
      </c>
      <c r="Q31" s="6" t="str">
        <f t="shared" si="2"/>
        <v>4-5-6</v>
      </c>
      <c r="R31" s="6" t="str">
        <f t="shared" si="5"/>
        <v>4-5-6</v>
      </c>
      <c r="S31" s="6" t="str">
        <f t="shared" si="5"/>
        <v>6-7-8</v>
      </c>
      <c r="T31" s="6" t="str">
        <f t="shared" si="5"/>
        <v>4-5-6</v>
      </c>
      <c r="U31" s="6" t="str">
        <f t="shared" si="5"/>
        <v>6-7-8</v>
      </c>
      <c r="V31" s="6" t="str">
        <f t="shared" si="5"/>
        <v>4-5-6</v>
      </c>
      <c r="W31" s="6" t="str">
        <f t="shared" si="5"/>
        <v>6-7-8</v>
      </c>
      <c r="X31" s="6" t="str">
        <f t="shared" si="5"/>
        <v>4-5-6</v>
      </c>
      <c r="Y31" s="6" t="str">
        <f t="shared" si="5"/>
        <v>4-5-6</v>
      </c>
      <c r="Z31" s="6" t="str">
        <f t="shared" si="5"/>
        <v>4-5-6</v>
      </c>
      <c r="AA31" s="6" t="str">
        <f t="shared" si="5"/>
        <v>6-7-8</v>
      </c>
      <c r="AB31" s="6" t="str">
        <f t="shared" si="5"/>
        <v>4-5-6</v>
      </c>
      <c r="AC31" s="6" t="str">
        <f t="shared" si="5"/>
        <v>6-7-8</v>
      </c>
      <c r="AD31" s="6" t="str">
        <f t="shared" si="5"/>
        <v>4-5-6</v>
      </c>
      <c r="AE31" s="6" t="str">
        <f t="shared" si="5"/>
        <v>6-7-8</v>
      </c>
      <c r="AF31" s="6" t="str">
        <f t="shared" si="5"/>
        <v>4-5-6</v>
      </c>
      <c r="AG31" s="6" t="str">
        <f t="shared" si="5"/>
        <v>4-5-6</v>
      </c>
      <c r="AH31" s="6" t="str">
        <f t="shared" si="5"/>
        <v>4-5-6</v>
      </c>
      <c r="AI31" s="6" t="str">
        <f t="shared" si="5"/>
        <v>4-5-6</v>
      </c>
      <c r="AJ31" s="6" t="str">
        <f t="shared" si="5"/>
        <v>4-5-6</v>
      </c>
      <c r="AK31" s="6" t="str">
        <f t="shared" si="5"/>
        <v>4-5-6</v>
      </c>
      <c r="AL31" s="6" t="str">
        <f t="shared" si="5"/>
        <v>6-7-8</v>
      </c>
      <c r="AM31" s="6" t="str">
        <f t="shared" si="5"/>
        <v>6-7-8</v>
      </c>
      <c r="AN31" s="6" t="str">
        <f t="shared" si="5"/>
        <v>4-5-6</v>
      </c>
      <c r="AO31" s="6" t="str">
        <f t="shared" si="5"/>
        <v>6-7-8</v>
      </c>
      <c r="AP31" s="6" t="str">
        <f t="shared" si="5"/>
        <v>4-5-6</v>
      </c>
      <c r="AQ31" s="6" t="str">
        <f t="shared" si="5"/>
        <v>4-5-6</v>
      </c>
      <c r="AR31" s="6" t="str">
        <f t="shared" si="5"/>
        <v>6-7-8</v>
      </c>
      <c r="AS31" s="6" t="str">
        <f t="shared" si="5"/>
        <v>6-7-8</v>
      </c>
      <c r="AT31" s="6" t="str">
        <f t="shared" si="5"/>
        <v>4-5-6</v>
      </c>
      <c r="AU31" s="6" t="str">
        <f t="shared" si="5"/>
        <v>6-7-8</v>
      </c>
      <c r="AV31" s="6" t="str">
        <f t="shared" si="5"/>
        <v>6-7-8</v>
      </c>
      <c r="AW31" s="6" t="str">
        <f t="shared" si="5"/>
        <v>4-5-6</v>
      </c>
      <c r="AX31" s="6" t="str">
        <f t="shared" si="5"/>
        <v>4-5-6</v>
      </c>
      <c r="AY31" s="6" t="str">
        <f t="shared" si="5"/>
        <v>6-7-8</v>
      </c>
      <c r="AZ31" s="6" t="str">
        <f t="shared" si="5"/>
        <v>6-7-8</v>
      </c>
      <c r="BA31" s="6" t="str">
        <f t="shared" si="5"/>
        <v>4-5-6</v>
      </c>
      <c r="BB31" s="6" t="str">
        <f t="shared" si="5"/>
        <v>4-5-6</v>
      </c>
      <c r="BC31" s="6" t="str">
        <f t="shared" si="5"/>
        <v>6-7-8</v>
      </c>
      <c r="BD31" s="6" t="str">
        <f t="shared" si="5"/>
        <v>4-5-6</v>
      </c>
      <c r="BE31" s="6" t="str">
        <f t="shared" si="5"/>
        <v>6-7-8</v>
      </c>
      <c r="BF31" s="6" t="str">
        <f t="shared" si="5"/>
        <v>6-7-8</v>
      </c>
      <c r="BG31" s="6" t="str">
        <f t="shared" si="5"/>
        <v>4-5-6</v>
      </c>
      <c r="BH31" s="6" t="str">
        <f t="shared" si="5"/>
        <v>4-5-6</v>
      </c>
      <c r="BI31" s="6" t="str">
        <f t="shared" si="5"/>
        <v>6-7-8</v>
      </c>
      <c r="BJ31" s="6" t="str">
        <f t="shared" si="5"/>
        <v>6-7-8</v>
      </c>
      <c r="BK31" s="6" t="str">
        <f t="shared" si="5"/>
        <v>6-7-8</v>
      </c>
      <c r="BL31" s="6" t="str">
        <f t="shared" si="5"/>
        <v>4-5-6</v>
      </c>
      <c r="BM31" s="6" t="str">
        <f t="shared" si="5"/>
        <v>6-7-8</v>
      </c>
      <c r="BN31" s="6" t="str">
        <f t="shared" si="5"/>
        <v>4-5-6</v>
      </c>
      <c r="BO31" s="6" t="str">
        <f t="shared" si="3"/>
        <v>6-7-8</v>
      </c>
      <c r="BP31" s="6" t="str">
        <f t="shared" si="3"/>
        <v>6-7-8</v>
      </c>
      <c r="BQ31" s="6" t="str">
        <f t="shared" si="3"/>
        <v>6-7-8</v>
      </c>
      <c r="BR31" s="6" t="str">
        <f t="shared" si="3"/>
        <v>6-7-8</v>
      </c>
      <c r="BS31" s="6" t="str">
        <f t="shared" si="3"/>
        <v>4-5-6</v>
      </c>
      <c r="BT31" s="6" t="str">
        <f t="shared" si="3"/>
        <v>6-7-8</v>
      </c>
      <c r="BU31" s="6" t="str">
        <f t="shared" si="3"/>
        <v>6-7-8</v>
      </c>
      <c r="BV31" s="6" t="str">
        <f t="shared" si="3"/>
        <v>6-7-8</v>
      </c>
      <c r="BW31" s="6" t="str">
        <f t="shared" si="3"/>
        <v>4-5-6</v>
      </c>
      <c r="BX31" s="6" t="str">
        <f t="shared" si="3"/>
        <v>6-7-8</v>
      </c>
      <c r="BY31" s="6" t="str">
        <f t="shared" si="3"/>
        <v>4-5-6</v>
      </c>
      <c r="BZ31" s="6" t="str">
        <f t="shared" si="3"/>
        <v>4-5-6</v>
      </c>
      <c r="CA31" s="6" t="str">
        <f t="shared" si="3"/>
        <v>4-5-6</v>
      </c>
      <c r="CB31" s="6" t="str">
        <f t="shared" si="3"/>
        <v>4-5-6</v>
      </c>
      <c r="CC31" s="6" t="str">
        <f t="shared" si="3"/>
        <v>4-5-6</v>
      </c>
      <c r="CD31" s="6" t="str">
        <f t="shared" si="3"/>
        <v>4-5-6</v>
      </c>
      <c r="CE31" s="6" t="str">
        <f t="shared" si="3"/>
        <v>4-5-6</v>
      </c>
      <c r="CF31" s="6" t="str">
        <f t="shared" si="3"/>
        <v>6-7-8</v>
      </c>
      <c r="CG31" s="6" t="str">
        <f t="shared" si="3"/>
        <v>6-7-8</v>
      </c>
      <c r="CH31" s="6" t="str">
        <f t="shared" si="3"/>
        <v>4-5-6</v>
      </c>
      <c r="CI31" s="6" t="str">
        <f t="shared" si="3"/>
        <v>6-7-8</v>
      </c>
    </row>
    <row r="32" spans="1:87">
      <c r="B32" s="6" t="str">
        <f t="shared" si="2"/>
        <v>4-5-6</v>
      </c>
      <c r="C32" s="6" t="str">
        <f t="shared" si="2"/>
        <v>6-7-8</v>
      </c>
      <c r="D32" s="6" t="str">
        <f t="shared" si="2"/>
        <v>4-5-6</v>
      </c>
      <c r="E32" s="6" t="str">
        <f t="shared" si="2"/>
        <v>4-5-6</v>
      </c>
      <c r="F32" s="6" t="str">
        <f t="shared" si="2"/>
        <v>4-5-6</v>
      </c>
      <c r="G32" s="6" t="str">
        <f t="shared" si="2"/>
        <v>4-5-6</v>
      </c>
      <c r="H32" s="6" t="str">
        <f t="shared" si="2"/>
        <v>4-5-6</v>
      </c>
      <c r="I32" s="6" t="str">
        <f t="shared" si="2"/>
        <v>4-5-6</v>
      </c>
      <c r="J32" s="6" t="str">
        <f t="shared" si="2"/>
        <v>4-5-6</v>
      </c>
      <c r="K32" s="6" t="str">
        <f t="shared" si="2"/>
        <v>6-7-8</v>
      </c>
      <c r="L32" s="6" t="str">
        <f t="shared" si="2"/>
        <v>4-5-6</v>
      </c>
      <c r="M32" s="6" t="str">
        <f t="shared" si="2"/>
        <v>4-5-6</v>
      </c>
      <c r="N32" s="6" t="str">
        <f t="shared" si="2"/>
        <v>4-5-6</v>
      </c>
      <c r="O32" s="6" t="str">
        <f t="shared" si="2"/>
        <v>4-5-6</v>
      </c>
      <c r="P32" s="6" t="str">
        <f t="shared" si="2"/>
        <v>2-3-4</v>
      </c>
      <c r="Q32" s="6" t="str">
        <f t="shared" si="2"/>
        <v>4-5-6</v>
      </c>
      <c r="R32" s="6" t="str">
        <f t="shared" si="5"/>
        <v>4-5-6</v>
      </c>
      <c r="S32" s="6" t="str">
        <f t="shared" si="5"/>
        <v>6-7-8</v>
      </c>
      <c r="T32" s="6" t="str">
        <f t="shared" si="5"/>
        <v>4-5-6</v>
      </c>
      <c r="U32" s="6" t="str">
        <f t="shared" si="5"/>
        <v>4-5-6</v>
      </c>
      <c r="V32" s="6" t="str">
        <f t="shared" si="5"/>
        <v>4-5-6</v>
      </c>
      <c r="W32" s="6" t="str">
        <f t="shared" si="5"/>
        <v>4-5-6</v>
      </c>
      <c r="X32" s="6" t="str">
        <f t="shared" si="5"/>
        <v>2-3-4</v>
      </c>
      <c r="Y32" s="6" t="str">
        <f t="shared" si="5"/>
        <v>2-3-4</v>
      </c>
      <c r="Z32" s="6" t="str">
        <f t="shared" si="5"/>
        <v>4-5-6</v>
      </c>
      <c r="AA32" s="6" t="str">
        <f t="shared" si="5"/>
        <v>6-7-8</v>
      </c>
      <c r="AB32" s="6" t="str">
        <f t="shared" si="5"/>
        <v>4-5-6</v>
      </c>
      <c r="AC32" s="6" t="str">
        <f t="shared" si="5"/>
        <v>4-5-6</v>
      </c>
      <c r="AD32" s="6" t="str">
        <f t="shared" si="5"/>
        <v>4-5-6</v>
      </c>
      <c r="AE32" s="6" t="str">
        <f t="shared" si="5"/>
        <v>4-5-6</v>
      </c>
      <c r="AF32" s="6" t="str">
        <f t="shared" si="5"/>
        <v>2-3-4</v>
      </c>
      <c r="AG32" s="6" t="str">
        <f t="shared" si="5"/>
        <v>4-5-6</v>
      </c>
      <c r="AH32" s="6" t="str">
        <f t="shared" si="5"/>
        <v>2-3-4</v>
      </c>
      <c r="AI32" s="6" t="str">
        <f t="shared" si="5"/>
        <v>4-5-6</v>
      </c>
      <c r="AJ32" s="6" t="str">
        <f t="shared" si="5"/>
        <v>6-7-8</v>
      </c>
      <c r="AK32" s="6" t="str">
        <f t="shared" si="5"/>
        <v>4-5-6</v>
      </c>
      <c r="AL32" s="6" t="str">
        <f t="shared" si="5"/>
        <v>4-5-6</v>
      </c>
      <c r="AM32" s="6" t="str">
        <f t="shared" si="5"/>
        <v>4-5-6</v>
      </c>
      <c r="AN32" s="6" t="str">
        <f t="shared" si="5"/>
        <v>4-5-6</v>
      </c>
      <c r="AO32" s="6" t="str">
        <f t="shared" si="5"/>
        <v>4-5-6</v>
      </c>
      <c r="AP32" s="6" t="str">
        <f t="shared" si="5"/>
        <v>6-7-8</v>
      </c>
      <c r="AQ32" s="6" t="str">
        <f t="shared" si="5"/>
        <v>6-7-8</v>
      </c>
      <c r="AR32" s="6" t="str">
        <f t="shared" si="5"/>
        <v>4-5-6</v>
      </c>
      <c r="AS32" s="6" t="str">
        <f t="shared" si="5"/>
        <v>4-5-6</v>
      </c>
      <c r="AT32" s="6" t="str">
        <f t="shared" si="5"/>
        <v>4-5-6</v>
      </c>
      <c r="AU32" s="6" t="str">
        <f t="shared" si="5"/>
        <v>6-7-8</v>
      </c>
      <c r="AV32" s="6" t="str">
        <f t="shared" si="5"/>
        <v>4-5-6</v>
      </c>
      <c r="AW32" s="6" t="str">
        <f t="shared" si="5"/>
        <v>4-5-6</v>
      </c>
      <c r="AX32" s="6" t="str">
        <f t="shared" si="5"/>
        <v>4-5-6</v>
      </c>
      <c r="AY32" s="6" t="str">
        <f t="shared" si="5"/>
        <v>6-7-8</v>
      </c>
      <c r="AZ32" s="6" t="str">
        <f t="shared" si="5"/>
        <v>4-5-6</v>
      </c>
      <c r="BA32" s="6" t="str">
        <f t="shared" si="5"/>
        <v>4-5-6</v>
      </c>
      <c r="BB32" s="6" t="str">
        <f t="shared" si="5"/>
        <v>4-5-6</v>
      </c>
      <c r="BC32" s="6" t="str">
        <f t="shared" si="5"/>
        <v>6-7-8</v>
      </c>
      <c r="BD32" s="6" t="str">
        <f t="shared" si="5"/>
        <v>4-5-6</v>
      </c>
      <c r="BE32" s="6" t="str">
        <f t="shared" si="5"/>
        <v>4-5-6</v>
      </c>
      <c r="BF32" s="6" t="str">
        <f t="shared" si="5"/>
        <v>4-5-6</v>
      </c>
      <c r="BG32" s="6" t="str">
        <f t="shared" si="5"/>
        <v>4-5-6</v>
      </c>
      <c r="BH32" s="6" t="str">
        <f t="shared" si="5"/>
        <v>6-7-8</v>
      </c>
      <c r="BI32" s="6" t="str">
        <f t="shared" si="5"/>
        <v>6-7-8</v>
      </c>
      <c r="BJ32" s="6" t="str">
        <f t="shared" si="5"/>
        <v>6-7-8</v>
      </c>
      <c r="BK32" s="6" t="str">
        <f t="shared" si="5"/>
        <v>4-5-6</v>
      </c>
      <c r="BL32" s="6" t="str">
        <f t="shared" si="5"/>
        <v>6-7-8</v>
      </c>
      <c r="BM32" s="6" t="str">
        <f t="shared" si="5"/>
        <v>4-5-6</v>
      </c>
      <c r="BN32" s="6" t="str">
        <f t="shared" si="5"/>
        <v>6-7-8</v>
      </c>
      <c r="BO32" s="6" t="str">
        <f t="shared" si="3"/>
        <v>6-7-8</v>
      </c>
      <c r="BP32" s="6" t="str">
        <f t="shared" si="3"/>
        <v>4-5-6</v>
      </c>
      <c r="BQ32" s="6" t="str">
        <f t="shared" si="3"/>
        <v>6-7-8</v>
      </c>
      <c r="BR32" s="6" t="str">
        <f t="shared" si="3"/>
        <v>4-5-6</v>
      </c>
      <c r="BS32" s="6" t="str">
        <f t="shared" si="3"/>
        <v>6-7-8</v>
      </c>
      <c r="BT32" s="6" t="str">
        <f t="shared" si="3"/>
        <v>4-5-6</v>
      </c>
      <c r="BU32" s="6" t="str">
        <f t="shared" si="3"/>
        <v>6-7-8</v>
      </c>
      <c r="BV32" s="6" t="str">
        <f t="shared" si="3"/>
        <v>4-5-6</v>
      </c>
      <c r="BW32" s="6" t="str">
        <f t="shared" si="3"/>
        <v>6-7-8</v>
      </c>
      <c r="BX32" s="6" t="str">
        <f t="shared" si="3"/>
        <v>4-5-6</v>
      </c>
      <c r="BY32" s="6" t="str">
        <f t="shared" si="3"/>
        <v>6-7-8</v>
      </c>
      <c r="BZ32" s="6" t="str">
        <f t="shared" si="3"/>
        <v>4-5-6</v>
      </c>
      <c r="CA32" s="6" t="str">
        <f t="shared" si="3"/>
        <v>6-7-8</v>
      </c>
      <c r="CB32" s="6" t="str">
        <f t="shared" si="3"/>
        <v>6-7-8</v>
      </c>
      <c r="CC32" s="6" t="str">
        <f t="shared" si="3"/>
        <v>6-7-8</v>
      </c>
      <c r="CD32" s="6" t="str">
        <f t="shared" si="3"/>
        <v>6-7-8</v>
      </c>
      <c r="CE32" s="6" t="str">
        <f t="shared" si="3"/>
        <v>4-5-6</v>
      </c>
      <c r="CF32" s="6" t="str">
        <f t="shared" si="3"/>
        <v>6-7-8</v>
      </c>
      <c r="CG32" s="6" t="str">
        <f t="shared" si="3"/>
        <v>4-5-6</v>
      </c>
      <c r="CH32" s="6" t="str">
        <f t="shared" si="3"/>
        <v>6-7-8</v>
      </c>
      <c r="CI32" s="6" t="str">
        <f t="shared" si="3"/>
        <v>4-5-6</v>
      </c>
    </row>
    <row r="33" spans="1:87">
      <c r="B33" s="6" t="str">
        <f t="shared" si="2"/>
        <v>4-5-6</v>
      </c>
      <c r="C33" s="6" t="str">
        <f t="shared" si="2"/>
        <v>6-7-8</v>
      </c>
      <c r="D33" s="6" t="str">
        <f t="shared" si="2"/>
        <v>6-7-8</v>
      </c>
      <c r="E33" s="6" t="str">
        <f t="shared" si="2"/>
        <v>6-7-8</v>
      </c>
      <c r="F33" s="6" t="str">
        <f t="shared" si="2"/>
        <v>4-5-6</v>
      </c>
      <c r="G33" s="6" t="str">
        <f t="shared" si="2"/>
        <v>6-7-8</v>
      </c>
      <c r="H33" s="6" t="str">
        <f t="shared" si="2"/>
        <v>4-5-6</v>
      </c>
      <c r="I33" s="6" t="str">
        <f t="shared" si="2"/>
        <v>2-3-4</v>
      </c>
      <c r="J33" s="6" t="str">
        <f t="shared" si="2"/>
        <v>4-5-6</v>
      </c>
      <c r="K33" s="6" t="str">
        <f t="shared" si="2"/>
        <v>6-7-8</v>
      </c>
      <c r="L33" s="6" t="str">
        <f t="shared" si="2"/>
        <v>2-3-4</v>
      </c>
      <c r="M33" s="6" t="str">
        <f t="shared" si="2"/>
        <v>6-7-8</v>
      </c>
      <c r="N33" s="6" t="str">
        <f t="shared" si="2"/>
        <v>4-5-6</v>
      </c>
      <c r="O33" s="6" t="str">
        <f t="shared" si="2"/>
        <v>6-7-8</v>
      </c>
      <c r="P33" s="6" t="str">
        <f t="shared" si="2"/>
        <v>2-3-4</v>
      </c>
      <c r="Q33" s="6" t="str">
        <f t="shared" si="2"/>
        <v>6-7-8</v>
      </c>
      <c r="R33" s="6" t="str">
        <f t="shared" si="5"/>
        <v>4-5-6</v>
      </c>
      <c r="S33" s="6" t="str">
        <f t="shared" si="5"/>
        <v>6-7-8</v>
      </c>
      <c r="T33" s="6" t="str">
        <f t="shared" si="5"/>
        <v>4-5-6</v>
      </c>
      <c r="U33" s="6" t="str">
        <f t="shared" si="5"/>
        <v>6-7-8</v>
      </c>
      <c r="V33" s="6" t="str">
        <f t="shared" si="5"/>
        <v>4-5-6</v>
      </c>
      <c r="W33" s="6" t="str">
        <f t="shared" si="5"/>
        <v>4-5-6</v>
      </c>
      <c r="X33" s="6" t="str">
        <f t="shared" si="5"/>
        <v>2-3-4</v>
      </c>
      <c r="Y33" s="6" t="str">
        <f t="shared" si="5"/>
        <v>6-7-8</v>
      </c>
      <c r="Z33" s="6" t="str">
        <f t="shared" si="5"/>
        <v>4-5-6</v>
      </c>
      <c r="AA33" s="6" t="str">
        <f t="shared" si="5"/>
        <v>6-7-8</v>
      </c>
      <c r="AB33" s="6" t="str">
        <f t="shared" si="5"/>
        <v>2-3-4</v>
      </c>
      <c r="AC33" s="6" t="str">
        <f t="shared" si="5"/>
        <v>6-7-8</v>
      </c>
      <c r="AD33" s="6" t="str">
        <f t="shared" si="5"/>
        <v>4-5-6</v>
      </c>
      <c r="AE33" s="6" t="str">
        <f t="shared" si="5"/>
        <v>6-7-8</v>
      </c>
      <c r="AF33" s="6" t="str">
        <f t="shared" si="5"/>
        <v>2-3-4</v>
      </c>
      <c r="AG33" s="6" t="str">
        <f t="shared" si="5"/>
        <v>6-7-8</v>
      </c>
      <c r="AH33" s="6" t="str">
        <f t="shared" si="5"/>
        <v>6-7-8</v>
      </c>
      <c r="AI33" s="6" t="str">
        <f t="shared" si="5"/>
        <v>4-5-6</v>
      </c>
      <c r="AJ33" s="6" t="str">
        <f t="shared" si="5"/>
        <v>4-5-6</v>
      </c>
      <c r="AK33" s="6" t="str">
        <f t="shared" si="5"/>
        <v>6-7-8</v>
      </c>
      <c r="AL33" s="6" t="str">
        <f t="shared" si="5"/>
        <v>6-7-8</v>
      </c>
      <c r="AM33" s="6" t="str">
        <f t="shared" si="5"/>
        <v>4-5-6</v>
      </c>
      <c r="AN33" s="6" t="str">
        <f t="shared" si="5"/>
        <v>4-5-6</v>
      </c>
      <c r="AO33" s="6" t="str">
        <f t="shared" si="5"/>
        <v>4-5-6</v>
      </c>
      <c r="AP33" s="6" t="str">
        <f t="shared" si="5"/>
        <v>6-7-8</v>
      </c>
      <c r="AQ33" s="6" t="str">
        <f t="shared" si="5"/>
        <v>6-7-8</v>
      </c>
      <c r="AR33" s="6" t="str">
        <f t="shared" si="5"/>
        <v>4-5-6</v>
      </c>
      <c r="AS33" s="6" t="str">
        <f t="shared" si="5"/>
        <v>6-7-8</v>
      </c>
      <c r="AT33" s="6" t="str">
        <f t="shared" si="5"/>
        <v>4-5-6</v>
      </c>
      <c r="AU33" s="6" t="str">
        <f t="shared" si="5"/>
        <v>6-7-8</v>
      </c>
      <c r="AV33" s="6" t="str">
        <f t="shared" si="5"/>
        <v>4-5-6</v>
      </c>
      <c r="AW33" s="6" t="str">
        <f t="shared" si="5"/>
        <v>6-7-8</v>
      </c>
      <c r="AX33" s="6" t="str">
        <f t="shared" si="5"/>
        <v>4-5-6</v>
      </c>
      <c r="AY33" s="6" t="str">
        <f t="shared" si="5"/>
        <v>4-5-6</v>
      </c>
      <c r="AZ33" s="6" t="str">
        <f t="shared" si="5"/>
        <v>6-7-8</v>
      </c>
      <c r="BA33" s="6" t="str">
        <f t="shared" si="5"/>
        <v>6-7-8</v>
      </c>
      <c r="BB33" s="6" t="str">
        <f t="shared" si="5"/>
        <v>6-7-8</v>
      </c>
      <c r="BC33" s="6" t="str">
        <f t="shared" si="5"/>
        <v>6-7-8</v>
      </c>
      <c r="BD33" s="6" t="str">
        <f t="shared" si="5"/>
        <v>4-5-6</v>
      </c>
      <c r="BE33" s="6" t="str">
        <f t="shared" si="5"/>
        <v>4-5-6</v>
      </c>
      <c r="BF33" s="6" t="str">
        <f t="shared" si="5"/>
        <v>4-5-6</v>
      </c>
      <c r="BG33" s="6" t="str">
        <f t="shared" si="5"/>
        <v>6-7-8</v>
      </c>
      <c r="BH33" s="6" t="str">
        <f t="shared" si="5"/>
        <v>6-7-8</v>
      </c>
      <c r="BI33" s="6" t="str">
        <f t="shared" si="5"/>
        <v>4-5-6</v>
      </c>
      <c r="BJ33" s="6" t="str">
        <f t="shared" si="5"/>
        <v>4-5-6</v>
      </c>
      <c r="BK33" s="6" t="str">
        <f t="shared" si="5"/>
        <v>6-7-8</v>
      </c>
      <c r="BL33" s="6" t="str">
        <f t="shared" si="5"/>
        <v>6-7-8</v>
      </c>
      <c r="BM33" s="6" t="str">
        <f t="shared" si="5"/>
        <v>6-7-8</v>
      </c>
      <c r="BN33" s="6" t="str">
        <f t="shared" si="5"/>
        <v>6-7-8</v>
      </c>
      <c r="BO33" s="6" t="str">
        <f t="shared" si="5"/>
        <v>4-5-6</v>
      </c>
      <c r="BP33" s="6" t="str">
        <f t="shared" si="5"/>
        <v>6-7-8</v>
      </c>
      <c r="BQ33" s="6" t="str">
        <f t="shared" si="5"/>
        <v>4-5-6</v>
      </c>
      <c r="BR33" s="6" t="str">
        <f t="shared" si="5"/>
        <v>4-5-6</v>
      </c>
      <c r="BS33" s="6" t="str">
        <f t="shared" si="5"/>
        <v>6-7-8</v>
      </c>
      <c r="BT33" s="6" t="str">
        <f t="shared" si="5"/>
        <v>4-5-6</v>
      </c>
      <c r="BU33" s="6" t="str">
        <f t="shared" si="5"/>
        <v>4-5-6</v>
      </c>
      <c r="BV33" s="6" t="str">
        <f t="shared" si="5"/>
        <v>6-7-8</v>
      </c>
      <c r="BW33" s="6" t="str">
        <f t="shared" si="5"/>
        <v>4-5-6</v>
      </c>
      <c r="BX33" s="6" t="str">
        <f t="shared" si="5"/>
        <v>4-5-6</v>
      </c>
      <c r="BY33" s="6" t="str">
        <f t="shared" si="5"/>
        <v>6-7-8</v>
      </c>
      <c r="BZ33" s="6" t="str">
        <f t="shared" si="5"/>
        <v>6-7-8</v>
      </c>
      <c r="CA33" s="6" t="str">
        <f t="shared" si="5"/>
        <v>6-7-8</v>
      </c>
      <c r="CB33" s="6" t="str">
        <f t="shared" si="5"/>
        <v>6-7-8</v>
      </c>
      <c r="CC33" s="6" t="str">
        <f t="shared" si="5"/>
        <v>4-5-6</v>
      </c>
      <c r="CD33" s="6" t="str">
        <f t="shared" si="3"/>
        <v>6-7-8</v>
      </c>
      <c r="CE33" s="6" t="str">
        <f t="shared" si="3"/>
        <v>4-5-6</v>
      </c>
      <c r="CF33" s="6" t="str">
        <f t="shared" si="3"/>
        <v>4-5-6</v>
      </c>
      <c r="CG33" s="6" t="str">
        <f t="shared" si="3"/>
        <v>6-7-8</v>
      </c>
      <c r="CH33" s="6" t="str">
        <f t="shared" si="3"/>
        <v>4-5-6</v>
      </c>
      <c r="CI33" s="6" t="str">
        <f t="shared" si="3"/>
        <v>4-5-6</v>
      </c>
    </row>
    <row r="34" spans="1:87">
      <c r="A34"/>
      <c r="B34" s="6" t="str">
        <f t="shared" si="2"/>
        <v>6-7-8</v>
      </c>
      <c r="C34" s="6" t="str">
        <f t="shared" si="2"/>
        <v>4-5-6</v>
      </c>
      <c r="D34" s="6" t="str">
        <f t="shared" si="2"/>
        <v>2-3-4</v>
      </c>
      <c r="E34" s="6" t="str">
        <f t="shared" si="2"/>
        <v>6-7-8</v>
      </c>
      <c r="F34" s="6" t="str">
        <f t="shared" si="2"/>
        <v>6-7-8</v>
      </c>
      <c r="G34" s="6" t="str">
        <f t="shared" si="2"/>
        <v>6-7-8</v>
      </c>
      <c r="H34" s="6" t="str">
        <f t="shared" si="2"/>
        <v>4-5-6</v>
      </c>
      <c r="I34" s="6" t="str">
        <f t="shared" si="2"/>
        <v>4-5-6</v>
      </c>
      <c r="J34" s="6" t="str">
        <f t="shared" si="2"/>
        <v>6-7-8</v>
      </c>
      <c r="K34" s="6" t="str">
        <f t="shared" si="2"/>
        <v>4-5-6</v>
      </c>
      <c r="L34" s="6" t="str">
        <f t="shared" si="2"/>
        <v>4-5-6</v>
      </c>
      <c r="M34" s="6" t="str">
        <f t="shared" si="2"/>
        <v>6-7-8</v>
      </c>
      <c r="N34" s="6" t="str">
        <f t="shared" si="2"/>
        <v>6-7-8</v>
      </c>
      <c r="O34" s="6" t="str">
        <f t="shared" si="2"/>
        <v>6-7-8</v>
      </c>
      <c r="P34" s="6" t="str">
        <f t="shared" si="2"/>
        <v>4-5-6</v>
      </c>
      <c r="Q34" s="6" t="str">
        <f t="shared" si="2"/>
        <v>4-5-6</v>
      </c>
      <c r="R34" s="6" t="str">
        <f t="shared" si="5"/>
        <v>4-5-6</v>
      </c>
      <c r="S34" s="6" t="str">
        <f t="shared" si="5"/>
        <v>4-5-6</v>
      </c>
      <c r="T34" s="6" t="str">
        <f t="shared" si="5"/>
        <v>4-5-6</v>
      </c>
      <c r="U34" s="6" t="str">
        <f t="shared" si="5"/>
        <v>6-7-8</v>
      </c>
      <c r="V34" s="6" t="str">
        <f t="shared" si="5"/>
        <v>4-5-6</v>
      </c>
      <c r="W34" s="6" t="str">
        <f t="shared" si="5"/>
        <v>6-7-8</v>
      </c>
      <c r="X34" s="6" t="str">
        <f t="shared" si="5"/>
        <v>2-3-4</v>
      </c>
      <c r="Y34" s="6" t="str">
        <f t="shared" si="5"/>
        <v>4-5-6</v>
      </c>
      <c r="Z34" s="6" t="str">
        <f t="shared" si="5"/>
        <v>6-7-8</v>
      </c>
      <c r="AA34" s="6" t="str">
        <f t="shared" si="5"/>
        <v>4-5-6</v>
      </c>
      <c r="AB34" s="6" t="str">
        <f t="shared" si="5"/>
        <v>2-3-4</v>
      </c>
      <c r="AC34" s="6" t="str">
        <f t="shared" si="5"/>
        <v>6-7-8</v>
      </c>
      <c r="AD34" s="6" t="str">
        <f t="shared" si="5"/>
        <v>6-7-8</v>
      </c>
      <c r="AE34" s="6" t="str">
        <f t="shared" si="5"/>
        <v>6-7-8</v>
      </c>
      <c r="AF34" s="6" t="str">
        <f t="shared" si="5"/>
        <v>2-3-4</v>
      </c>
      <c r="AG34" s="6" t="str">
        <f t="shared" si="5"/>
        <v>4-5-6</v>
      </c>
      <c r="AH34" s="6" t="str">
        <f t="shared" si="5"/>
        <v>2-3-4</v>
      </c>
      <c r="AI34" s="6" t="str">
        <f t="shared" si="5"/>
        <v>4-5-6</v>
      </c>
      <c r="AJ34" s="6" t="str">
        <f t="shared" si="5"/>
        <v>4-5-6</v>
      </c>
      <c r="AK34" s="6" t="str">
        <f t="shared" si="5"/>
        <v>4-5-6</v>
      </c>
      <c r="AL34" s="6" t="str">
        <f t="shared" si="5"/>
        <v>6-7-8</v>
      </c>
      <c r="AM34" s="6" t="str">
        <f t="shared" si="5"/>
        <v>4-5-6</v>
      </c>
      <c r="AN34" s="6" t="str">
        <f t="shared" si="5"/>
        <v>4-5-6</v>
      </c>
      <c r="AO34" s="6" t="str">
        <f t="shared" si="5"/>
        <v>4-5-6</v>
      </c>
      <c r="AP34" s="6" t="str">
        <f t="shared" si="5"/>
        <v>6-7-8</v>
      </c>
      <c r="AQ34" s="6" t="str">
        <f t="shared" si="5"/>
        <v>6-7-8</v>
      </c>
      <c r="AR34" s="6" t="str">
        <f t="shared" si="5"/>
        <v>6-7-8</v>
      </c>
      <c r="AS34" s="6" t="str">
        <f t="shared" si="5"/>
        <v>4-5-6</v>
      </c>
      <c r="AT34" s="6" t="str">
        <f t="shared" si="5"/>
        <v>4-5-6</v>
      </c>
      <c r="AU34" s="6" t="str">
        <f t="shared" si="5"/>
        <v>4-5-6</v>
      </c>
      <c r="AV34" s="6" t="str">
        <f t="shared" si="5"/>
        <v>6-7-8</v>
      </c>
      <c r="AW34" s="6" t="str">
        <f t="shared" si="5"/>
        <v>4-5-6</v>
      </c>
      <c r="AX34" s="6" t="str">
        <f t="shared" si="5"/>
        <v>4-5-6</v>
      </c>
      <c r="AY34" s="6" t="str">
        <f t="shared" si="5"/>
        <v>6-7-8</v>
      </c>
      <c r="AZ34" s="6" t="str">
        <f t="shared" si="5"/>
        <v>4-5-6</v>
      </c>
      <c r="BA34" s="6" t="str">
        <f t="shared" si="5"/>
        <v>6-7-8</v>
      </c>
      <c r="BB34" s="6" t="str">
        <f t="shared" si="5"/>
        <v>6-7-8</v>
      </c>
      <c r="BC34" s="6" t="str">
        <f t="shared" si="5"/>
        <v>6-7-8</v>
      </c>
      <c r="BD34" s="6" t="str">
        <f t="shared" si="5"/>
        <v>6-7-8</v>
      </c>
      <c r="BE34" s="6" t="str">
        <f t="shared" si="5"/>
        <v>4-5-6</v>
      </c>
      <c r="BF34" s="6" t="str">
        <f t="shared" si="5"/>
        <v>6-7-8</v>
      </c>
      <c r="BG34" s="6" t="str">
        <f t="shared" si="5"/>
        <v>6-7-8</v>
      </c>
      <c r="BH34" s="6" t="str">
        <f t="shared" si="5"/>
        <v>4-5-6</v>
      </c>
      <c r="BI34" s="6" t="str">
        <f t="shared" si="5"/>
        <v>6-7-8</v>
      </c>
      <c r="BJ34" s="6" t="str">
        <f t="shared" ref="BJ34:BN34" si="6">IFERROR(IF(BJ17="MA","8-9-10",IF(BJ17="A","6-7-8",IF(BJ17="M","4-5-6",IF(BJ17="B","2-3-4"," "))))," ")</f>
        <v>6-7-8</v>
      </c>
      <c r="BK34" s="6" t="str">
        <f t="shared" si="6"/>
        <v>6-7-8</v>
      </c>
      <c r="BL34" s="6" t="str">
        <f t="shared" si="6"/>
        <v>4-5-6</v>
      </c>
      <c r="BM34" s="6" t="str">
        <f t="shared" si="6"/>
        <v>4-5-6</v>
      </c>
      <c r="BN34" s="6" t="str">
        <f t="shared" si="6"/>
        <v>4-5-6</v>
      </c>
      <c r="BO34" s="6" t="str">
        <f t="shared" si="3"/>
        <v>4-5-6</v>
      </c>
      <c r="BP34" s="6" t="str">
        <f t="shared" si="3"/>
        <v>4-5-6</v>
      </c>
      <c r="BQ34" s="6" t="str">
        <f t="shared" si="3"/>
        <v>2-3-4</v>
      </c>
      <c r="BR34" s="6" t="str">
        <f t="shared" si="3"/>
        <v>2-3-4</v>
      </c>
      <c r="BS34" s="6" t="str">
        <f t="shared" si="3"/>
        <v>2-3-4</v>
      </c>
      <c r="BT34" s="6" t="str">
        <f t="shared" si="3"/>
        <v>4-5-6</v>
      </c>
      <c r="BU34" s="6" t="str">
        <f t="shared" si="3"/>
        <v>2-3-4</v>
      </c>
      <c r="BV34" s="6" t="str">
        <f t="shared" si="3"/>
        <v>4-5-6</v>
      </c>
      <c r="BW34" s="6" t="str">
        <f t="shared" si="3"/>
        <v>4-5-6</v>
      </c>
      <c r="BX34" s="6" t="str">
        <f t="shared" si="3"/>
        <v>4-5-6</v>
      </c>
      <c r="BY34" s="6" t="str">
        <f t="shared" si="3"/>
        <v>2-3-4</v>
      </c>
      <c r="BZ34" s="6" t="str">
        <f t="shared" si="3"/>
        <v>6-7-8</v>
      </c>
      <c r="CA34" s="6" t="str">
        <f t="shared" si="3"/>
        <v>4-5-6</v>
      </c>
      <c r="CB34" s="6" t="str">
        <f t="shared" si="3"/>
        <v>6-7-8</v>
      </c>
      <c r="CC34" s="6" t="str">
        <f t="shared" si="3"/>
        <v>4-5-6</v>
      </c>
      <c r="CD34" s="6" t="str">
        <f t="shared" si="3"/>
        <v>4-5-6</v>
      </c>
      <c r="CE34" s="6" t="str">
        <f t="shared" si="3"/>
        <v>4-5-6</v>
      </c>
      <c r="CF34" s="6" t="str">
        <f t="shared" si="3"/>
        <v>6-7-8</v>
      </c>
      <c r="CG34" s="6" t="str">
        <f t="shared" si="3"/>
        <v>6-7-8</v>
      </c>
      <c r="CH34" s="6" t="str">
        <f t="shared" si="3"/>
        <v>4-5-6</v>
      </c>
      <c r="CI34" s="6" t="str">
        <f t="shared" si="3"/>
        <v>6-7-8</v>
      </c>
    </row>
    <row r="35" spans="1:87">
      <c r="A35"/>
      <c r="B35" s="6" t="str">
        <f t="shared" ref="B35:N36" si="7">IF(B18="MA","8,9,10",IF(B18="A","6,7,8",IF(B18="M","4,5,6",IF(B18="B","2,3,4"," "))))</f>
        <v xml:space="preserve"> </v>
      </c>
      <c r="C35" s="6" t="str">
        <f t="shared" si="7"/>
        <v xml:space="preserve"> </v>
      </c>
      <c r="D35" s="6" t="str">
        <f t="shared" si="7"/>
        <v xml:space="preserve"> </v>
      </c>
      <c r="E35" s="6" t="str">
        <f t="shared" si="7"/>
        <v xml:space="preserve"> </v>
      </c>
      <c r="F35" s="6" t="str">
        <f t="shared" si="7"/>
        <v xml:space="preserve"> </v>
      </c>
      <c r="G35" s="6" t="str">
        <f t="shared" si="7"/>
        <v xml:space="preserve"> </v>
      </c>
      <c r="H35" s="6" t="str">
        <f t="shared" si="7"/>
        <v xml:space="preserve"> </v>
      </c>
      <c r="I35" s="6" t="str">
        <f t="shared" si="7"/>
        <v xml:space="preserve"> </v>
      </c>
      <c r="J35" s="6" t="str">
        <f t="shared" si="7"/>
        <v xml:space="preserve"> </v>
      </c>
      <c r="K35" s="6" t="str">
        <f t="shared" si="7"/>
        <v xml:space="preserve"> </v>
      </c>
      <c r="L35" s="6" t="str">
        <f t="shared" si="7"/>
        <v xml:space="preserve"> </v>
      </c>
      <c r="M35" s="6" t="str">
        <f t="shared" si="7"/>
        <v xml:space="preserve"> </v>
      </c>
      <c r="N35" s="6" t="str">
        <f t="shared" si="7"/>
        <v xml:space="preserve"> </v>
      </c>
    </row>
    <row r="36" spans="1:87">
      <c r="A36"/>
      <c r="B36" s="6" t="str">
        <f t="shared" si="7"/>
        <v xml:space="preserve"> </v>
      </c>
      <c r="C36" s="6" t="str">
        <f t="shared" si="7"/>
        <v xml:space="preserve"> </v>
      </c>
      <c r="D36" s="6" t="str">
        <f t="shared" si="7"/>
        <v xml:space="preserve"> </v>
      </c>
      <c r="E36" s="6" t="str">
        <f t="shared" si="7"/>
        <v xml:space="preserve"> </v>
      </c>
      <c r="F36" s="6" t="str">
        <f t="shared" si="7"/>
        <v xml:space="preserve"> </v>
      </c>
      <c r="G36" s="6" t="str">
        <f t="shared" si="7"/>
        <v xml:space="preserve"> </v>
      </c>
      <c r="H36" s="6" t="str">
        <f t="shared" si="7"/>
        <v xml:space="preserve"> </v>
      </c>
      <c r="I36" s="6" t="str">
        <f t="shared" si="7"/>
        <v xml:space="preserve"> </v>
      </c>
      <c r="J36" s="6" t="str">
        <f t="shared" si="7"/>
        <v xml:space="preserve"> </v>
      </c>
      <c r="K36" s="6" t="str">
        <f t="shared" si="7"/>
        <v xml:space="preserve"> </v>
      </c>
      <c r="L36" s="6" t="str">
        <f t="shared" si="7"/>
        <v xml:space="preserve"> </v>
      </c>
      <c r="M36" s="6" t="str">
        <f t="shared" si="7"/>
        <v xml:space="preserve"> </v>
      </c>
      <c r="N36" s="6" t="str">
        <f t="shared" si="7"/>
        <v xml:space="preserve"> </v>
      </c>
    </row>
    <row r="37" spans="1:87">
      <c r="A37"/>
      <c r="B37" s="7">
        <f>IFERROR(DATEVALUE(B20), " ")</f>
        <v>40429</v>
      </c>
      <c r="C37" s="7">
        <f t="shared" ref="C37:BN42" si="8">IFERROR(DATEVALUE(C20), " ")</f>
        <v>40429</v>
      </c>
      <c r="D37" s="7">
        <f t="shared" si="8"/>
        <v>38841</v>
      </c>
      <c r="E37" s="7">
        <f t="shared" si="8"/>
        <v>40429</v>
      </c>
      <c r="F37" s="7">
        <f t="shared" si="8"/>
        <v>40429</v>
      </c>
      <c r="G37" s="7">
        <f t="shared" si="8"/>
        <v>40429</v>
      </c>
      <c r="H37" s="7">
        <f t="shared" si="8"/>
        <v>38841</v>
      </c>
      <c r="I37" s="7">
        <f t="shared" si="8"/>
        <v>38048</v>
      </c>
      <c r="J37" s="7">
        <f t="shared" si="8"/>
        <v>39635</v>
      </c>
      <c r="K37" s="7">
        <f t="shared" si="8"/>
        <v>39635</v>
      </c>
      <c r="L37" s="7">
        <f t="shared" si="8"/>
        <v>38841</v>
      </c>
      <c r="M37" s="7">
        <f t="shared" si="8"/>
        <v>39635</v>
      </c>
      <c r="N37" s="7">
        <f t="shared" si="8"/>
        <v>40429</v>
      </c>
      <c r="O37" s="7">
        <f t="shared" si="8"/>
        <v>40429</v>
      </c>
      <c r="P37" s="7">
        <f t="shared" si="8"/>
        <v>38841</v>
      </c>
      <c r="Q37" s="7">
        <f t="shared" si="8"/>
        <v>38841</v>
      </c>
      <c r="R37" s="7">
        <f t="shared" si="8"/>
        <v>39635</v>
      </c>
      <c r="S37" s="7">
        <f t="shared" si="8"/>
        <v>39635</v>
      </c>
      <c r="T37" s="7">
        <f t="shared" si="8"/>
        <v>38841</v>
      </c>
      <c r="U37" s="7">
        <f t="shared" si="8"/>
        <v>40429</v>
      </c>
      <c r="V37" s="7">
        <f t="shared" si="8"/>
        <v>40429</v>
      </c>
      <c r="W37" s="7">
        <f t="shared" si="8"/>
        <v>40429</v>
      </c>
      <c r="X37" s="7">
        <f t="shared" si="8"/>
        <v>38841</v>
      </c>
      <c r="Y37" s="7">
        <f t="shared" si="8"/>
        <v>38841</v>
      </c>
      <c r="Z37" s="7">
        <f t="shared" si="8"/>
        <v>40429</v>
      </c>
      <c r="AA37" s="7">
        <f t="shared" si="8"/>
        <v>39635</v>
      </c>
      <c r="AB37" s="7">
        <f t="shared" si="8"/>
        <v>38048</v>
      </c>
      <c r="AC37" s="7">
        <f t="shared" si="8"/>
        <v>40429</v>
      </c>
      <c r="AD37" s="7">
        <f t="shared" si="8"/>
        <v>40429</v>
      </c>
      <c r="AE37" s="7">
        <f t="shared" si="8"/>
        <v>40429</v>
      </c>
      <c r="AF37" s="7">
        <f t="shared" si="8"/>
        <v>38841</v>
      </c>
      <c r="AG37" s="7">
        <f t="shared" si="8"/>
        <v>38048</v>
      </c>
      <c r="AH37" s="7">
        <f t="shared" si="8"/>
        <v>38841</v>
      </c>
      <c r="AI37" s="7">
        <f t="shared" si="8"/>
        <v>38048</v>
      </c>
      <c r="AJ37" s="7">
        <f t="shared" si="8"/>
        <v>38841</v>
      </c>
      <c r="AK37" s="7">
        <f t="shared" si="8"/>
        <v>39635</v>
      </c>
      <c r="AL37" s="7">
        <f t="shared" si="8"/>
        <v>40429</v>
      </c>
      <c r="AM37" s="7">
        <f t="shared" si="8"/>
        <v>39635</v>
      </c>
      <c r="AN37" s="7">
        <f t="shared" si="8"/>
        <v>40429</v>
      </c>
      <c r="AO37" s="7">
        <f t="shared" si="8"/>
        <v>39635</v>
      </c>
      <c r="AP37" s="7">
        <f t="shared" si="8"/>
        <v>39635</v>
      </c>
      <c r="AQ37" s="7">
        <f t="shared" si="8"/>
        <v>38841</v>
      </c>
      <c r="AR37" s="7">
        <f t="shared" si="8"/>
        <v>40429</v>
      </c>
      <c r="AS37" s="7">
        <f t="shared" si="8"/>
        <v>38841</v>
      </c>
      <c r="AT37" s="7">
        <f t="shared" si="8"/>
        <v>40429</v>
      </c>
      <c r="AU37" s="7">
        <f t="shared" si="8"/>
        <v>39635</v>
      </c>
      <c r="AV37" s="7">
        <f t="shared" si="8"/>
        <v>39635</v>
      </c>
      <c r="AW37" s="7">
        <f t="shared" si="8"/>
        <v>40429</v>
      </c>
      <c r="AX37" s="7">
        <f t="shared" si="8"/>
        <v>40429</v>
      </c>
      <c r="AY37" s="7">
        <f t="shared" si="8"/>
        <v>40429</v>
      </c>
      <c r="AZ37" s="7">
        <f t="shared" si="8"/>
        <v>38841</v>
      </c>
      <c r="BA37" s="7">
        <f t="shared" si="8"/>
        <v>39635</v>
      </c>
      <c r="BB37" s="7">
        <f t="shared" si="8"/>
        <v>38841</v>
      </c>
      <c r="BC37" s="7">
        <f t="shared" si="8"/>
        <v>38841</v>
      </c>
      <c r="BD37" s="7">
        <f t="shared" si="8"/>
        <v>39635</v>
      </c>
      <c r="BE37" s="7">
        <f t="shared" si="8"/>
        <v>38841</v>
      </c>
      <c r="BF37" s="7">
        <f t="shared" si="8"/>
        <v>39635</v>
      </c>
      <c r="BG37" s="7">
        <f t="shared" si="8"/>
        <v>38841</v>
      </c>
      <c r="BH37" s="7">
        <f t="shared" si="8"/>
        <v>38841</v>
      </c>
      <c r="BI37" s="7">
        <f t="shared" si="8"/>
        <v>39635</v>
      </c>
      <c r="BJ37" s="7">
        <f t="shared" si="8"/>
        <v>39635</v>
      </c>
      <c r="BK37" s="7">
        <f t="shared" si="8"/>
        <v>39635</v>
      </c>
      <c r="BL37" s="7">
        <f t="shared" si="8"/>
        <v>40429</v>
      </c>
      <c r="BM37" s="7">
        <f t="shared" si="8"/>
        <v>39635</v>
      </c>
      <c r="BN37" s="7">
        <f t="shared" si="8"/>
        <v>39635</v>
      </c>
      <c r="BO37" s="7">
        <f t="shared" ref="BB37:CI45" si="9">IFERROR(DATEVALUE(BO20), " ")</f>
        <v>38841</v>
      </c>
      <c r="BP37" s="7">
        <f t="shared" si="9"/>
        <v>39635</v>
      </c>
      <c r="BQ37" s="7">
        <f t="shared" si="9"/>
        <v>40429</v>
      </c>
      <c r="BR37" s="7">
        <f t="shared" si="9"/>
        <v>40429</v>
      </c>
      <c r="BS37" s="7">
        <f t="shared" si="9"/>
        <v>39635</v>
      </c>
      <c r="BT37" s="7">
        <f t="shared" si="9"/>
        <v>40429</v>
      </c>
      <c r="BU37" s="7">
        <f t="shared" si="9"/>
        <v>39635</v>
      </c>
      <c r="BV37" s="7">
        <f t="shared" si="9"/>
        <v>40429</v>
      </c>
      <c r="BW37" s="7">
        <f t="shared" si="9"/>
        <v>39635</v>
      </c>
      <c r="BX37" s="7">
        <f t="shared" si="9"/>
        <v>39635</v>
      </c>
      <c r="BY37" s="7">
        <f t="shared" si="9"/>
        <v>39635</v>
      </c>
      <c r="BZ37" s="7">
        <f t="shared" si="9"/>
        <v>40429</v>
      </c>
      <c r="CA37" s="7">
        <f t="shared" si="9"/>
        <v>39635</v>
      </c>
      <c r="CB37" s="7">
        <f t="shared" si="9"/>
        <v>38841</v>
      </c>
      <c r="CC37" s="7">
        <f t="shared" si="9"/>
        <v>40429</v>
      </c>
      <c r="CD37" s="7">
        <f t="shared" si="9"/>
        <v>40429</v>
      </c>
      <c r="CE37" s="7">
        <f t="shared" si="9"/>
        <v>40429</v>
      </c>
      <c r="CF37" s="7">
        <f t="shared" si="9"/>
        <v>40429</v>
      </c>
      <c r="CG37" s="7">
        <f t="shared" si="9"/>
        <v>39635</v>
      </c>
      <c r="CH37" s="7">
        <f t="shared" si="9"/>
        <v>39635</v>
      </c>
      <c r="CI37" s="7">
        <f t="shared" si="9"/>
        <v>40429</v>
      </c>
    </row>
    <row r="38" spans="1:87">
      <c r="A38"/>
      <c r="B38" s="7">
        <f t="shared" ref="B38:Q51" si="10">IFERROR(DATEVALUE(B21), " ")</f>
        <v>39635</v>
      </c>
      <c r="C38" s="7">
        <f t="shared" si="10"/>
        <v>39635</v>
      </c>
      <c r="D38" s="7">
        <f t="shared" si="10"/>
        <v>40429</v>
      </c>
      <c r="E38" s="7">
        <f t="shared" si="10"/>
        <v>40429</v>
      </c>
      <c r="F38" s="7">
        <f t="shared" si="10"/>
        <v>40429</v>
      </c>
      <c r="G38" s="7">
        <f t="shared" si="10"/>
        <v>39635</v>
      </c>
      <c r="H38" s="7">
        <f t="shared" si="10"/>
        <v>39635</v>
      </c>
      <c r="I38" s="7">
        <f t="shared" si="10"/>
        <v>39635</v>
      </c>
      <c r="J38" s="7">
        <f t="shared" si="10"/>
        <v>40429</v>
      </c>
      <c r="K38" s="7">
        <f t="shared" si="10"/>
        <v>40429</v>
      </c>
      <c r="L38" s="7">
        <f t="shared" si="10"/>
        <v>38841</v>
      </c>
      <c r="M38" s="7">
        <f t="shared" si="10"/>
        <v>40429</v>
      </c>
      <c r="N38" s="7">
        <f t="shared" si="10"/>
        <v>39635</v>
      </c>
      <c r="O38" s="7">
        <f t="shared" si="10"/>
        <v>40429</v>
      </c>
      <c r="P38" s="7">
        <f t="shared" si="8"/>
        <v>38841</v>
      </c>
      <c r="Q38" s="7">
        <f t="shared" si="8"/>
        <v>38841</v>
      </c>
      <c r="R38" s="7">
        <f t="shared" si="8"/>
        <v>38841</v>
      </c>
      <c r="S38" s="7">
        <f t="shared" si="8"/>
        <v>39635</v>
      </c>
      <c r="T38" s="7">
        <f t="shared" si="8"/>
        <v>38841</v>
      </c>
      <c r="U38" s="7">
        <f t="shared" si="8"/>
        <v>39635</v>
      </c>
      <c r="V38" s="7">
        <f t="shared" si="8"/>
        <v>40429</v>
      </c>
      <c r="W38" s="7">
        <f t="shared" si="8"/>
        <v>40429</v>
      </c>
      <c r="X38" s="7">
        <f t="shared" si="8"/>
        <v>39635</v>
      </c>
      <c r="Y38" s="7">
        <f t="shared" si="8"/>
        <v>38048</v>
      </c>
      <c r="Z38" s="7">
        <f t="shared" si="8"/>
        <v>40429</v>
      </c>
      <c r="AA38" s="7">
        <f t="shared" si="8"/>
        <v>39635</v>
      </c>
      <c r="AB38" s="7">
        <f t="shared" si="8"/>
        <v>38841</v>
      </c>
      <c r="AC38" s="7">
        <f t="shared" si="8"/>
        <v>40429</v>
      </c>
      <c r="AD38" s="7">
        <f t="shared" si="8"/>
        <v>39635</v>
      </c>
      <c r="AE38" s="7">
        <f t="shared" si="8"/>
        <v>40429</v>
      </c>
      <c r="AF38" s="7">
        <f t="shared" si="8"/>
        <v>39635</v>
      </c>
      <c r="AG38" s="7">
        <f t="shared" si="8"/>
        <v>38841</v>
      </c>
      <c r="AH38" s="7">
        <f t="shared" si="8"/>
        <v>39635</v>
      </c>
      <c r="AI38" s="7">
        <f t="shared" si="8"/>
        <v>39635</v>
      </c>
      <c r="AJ38" s="7">
        <f t="shared" si="8"/>
        <v>40429</v>
      </c>
      <c r="AK38" s="7">
        <f t="shared" si="8"/>
        <v>40429</v>
      </c>
      <c r="AL38" s="7">
        <f t="shared" si="8"/>
        <v>39635</v>
      </c>
      <c r="AM38" s="7">
        <f t="shared" si="8"/>
        <v>38841</v>
      </c>
      <c r="AN38" s="7">
        <f t="shared" si="8"/>
        <v>39635</v>
      </c>
      <c r="AO38" s="7">
        <f t="shared" si="8"/>
        <v>39635</v>
      </c>
      <c r="AP38" s="7">
        <f t="shared" si="8"/>
        <v>39635</v>
      </c>
      <c r="AQ38" s="7">
        <f t="shared" si="8"/>
        <v>38841</v>
      </c>
      <c r="AR38" s="7">
        <f t="shared" si="8"/>
        <v>39635</v>
      </c>
      <c r="AS38" s="7">
        <f t="shared" si="8"/>
        <v>38841</v>
      </c>
      <c r="AT38" s="7">
        <f t="shared" si="8"/>
        <v>39635</v>
      </c>
      <c r="AU38" s="7">
        <f t="shared" si="8"/>
        <v>39635</v>
      </c>
      <c r="AV38" s="7">
        <f t="shared" si="8"/>
        <v>40429</v>
      </c>
      <c r="AW38" s="7">
        <f t="shared" si="8"/>
        <v>39635</v>
      </c>
      <c r="AX38" s="7">
        <f t="shared" si="8"/>
        <v>40429</v>
      </c>
      <c r="AY38" s="7">
        <f t="shared" si="8"/>
        <v>39635</v>
      </c>
      <c r="AZ38" s="7">
        <f t="shared" si="8"/>
        <v>40429</v>
      </c>
      <c r="BA38" s="7">
        <f t="shared" si="8"/>
        <v>39635</v>
      </c>
      <c r="BB38" s="7">
        <f t="shared" si="9"/>
        <v>39635</v>
      </c>
      <c r="BC38" s="7">
        <f t="shared" si="9"/>
        <v>38841</v>
      </c>
      <c r="BD38" s="7">
        <f t="shared" si="9"/>
        <v>39635</v>
      </c>
      <c r="BE38" s="7">
        <f t="shared" si="9"/>
        <v>38841</v>
      </c>
      <c r="BF38" s="7">
        <f t="shared" si="9"/>
        <v>39635</v>
      </c>
      <c r="BG38" s="7">
        <f t="shared" si="9"/>
        <v>40429</v>
      </c>
      <c r="BH38" s="7">
        <f t="shared" si="9"/>
        <v>40429</v>
      </c>
      <c r="BI38" s="7">
        <f t="shared" si="9"/>
        <v>40429</v>
      </c>
      <c r="BJ38" s="7">
        <f t="shared" si="9"/>
        <v>40429</v>
      </c>
      <c r="BK38" s="7">
        <f t="shared" si="9"/>
        <v>40429</v>
      </c>
      <c r="BL38" s="7">
        <f t="shared" si="9"/>
        <v>40429</v>
      </c>
      <c r="BM38" s="7">
        <f t="shared" si="9"/>
        <v>40429</v>
      </c>
      <c r="BN38" s="7">
        <f t="shared" si="9"/>
        <v>40429</v>
      </c>
      <c r="BO38" s="7">
        <f t="shared" si="9"/>
        <v>39635</v>
      </c>
      <c r="BP38" s="7">
        <f t="shared" si="9"/>
        <v>39635</v>
      </c>
      <c r="BQ38" s="7">
        <f t="shared" si="9"/>
        <v>39635</v>
      </c>
      <c r="BR38" s="7">
        <f t="shared" si="9"/>
        <v>40429</v>
      </c>
      <c r="BS38" s="7">
        <f t="shared" si="9"/>
        <v>40429</v>
      </c>
      <c r="BT38" s="7">
        <f t="shared" si="9"/>
        <v>40429</v>
      </c>
      <c r="BU38" s="7">
        <f t="shared" si="9"/>
        <v>40429</v>
      </c>
      <c r="BV38" s="7">
        <f t="shared" si="9"/>
        <v>39635</v>
      </c>
      <c r="BW38" s="7">
        <f t="shared" si="9"/>
        <v>39635</v>
      </c>
      <c r="BX38" s="7">
        <f t="shared" si="9"/>
        <v>40429</v>
      </c>
      <c r="BY38" s="7">
        <f t="shared" si="9"/>
        <v>39635</v>
      </c>
      <c r="BZ38" s="7">
        <f t="shared" si="9"/>
        <v>40429</v>
      </c>
      <c r="CA38" s="7">
        <f t="shared" si="9"/>
        <v>38841</v>
      </c>
      <c r="CB38" s="7">
        <f t="shared" si="9"/>
        <v>40429</v>
      </c>
      <c r="CC38" s="7">
        <f t="shared" si="9"/>
        <v>40429</v>
      </c>
      <c r="CD38" s="7">
        <f t="shared" si="9"/>
        <v>39635</v>
      </c>
      <c r="CE38" s="7">
        <f t="shared" si="9"/>
        <v>40429</v>
      </c>
      <c r="CF38" s="7">
        <f t="shared" si="9"/>
        <v>39635</v>
      </c>
      <c r="CG38" s="7">
        <f t="shared" si="9"/>
        <v>40429</v>
      </c>
      <c r="CH38" s="7">
        <f t="shared" si="9"/>
        <v>39635</v>
      </c>
      <c r="CI38" s="7">
        <f t="shared" si="9"/>
        <v>40429</v>
      </c>
    </row>
    <row r="39" spans="1:87">
      <c r="A39"/>
      <c r="B39" s="7">
        <f t="shared" si="10"/>
        <v>40429</v>
      </c>
      <c r="C39" s="7">
        <f t="shared" si="10"/>
        <v>38841</v>
      </c>
      <c r="D39" s="7">
        <f t="shared" si="10"/>
        <v>38841</v>
      </c>
      <c r="E39" s="7">
        <f t="shared" si="10"/>
        <v>40429</v>
      </c>
      <c r="F39" s="7">
        <f t="shared" si="10"/>
        <v>39635</v>
      </c>
      <c r="G39" s="7">
        <f t="shared" si="10"/>
        <v>40429</v>
      </c>
      <c r="H39" s="7">
        <f t="shared" si="10"/>
        <v>38048</v>
      </c>
      <c r="I39" s="7">
        <f t="shared" si="10"/>
        <v>38048</v>
      </c>
      <c r="J39" s="7">
        <f t="shared" si="10"/>
        <v>39635</v>
      </c>
      <c r="K39" s="7">
        <f t="shared" si="10"/>
        <v>38841</v>
      </c>
      <c r="L39" s="7">
        <f t="shared" si="10"/>
        <v>38841</v>
      </c>
      <c r="M39" s="7">
        <f t="shared" si="10"/>
        <v>38841</v>
      </c>
      <c r="N39" s="7">
        <f t="shared" si="10"/>
        <v>40429</v>
      </c>
      <c r="O39" s="7">
        <f t="shared" si="10"/>
        <v>40429</v>
      </c>
      <c r="P39" s="7">
        <f t="shared" si="10"/>
        <v>38841</v>
      </c>
      <c r="Q39" s="7">
        <f t="shared" si="10"/>
        <v>38048</v>
      </c>
      <c r="R39" s="7">
        <f t="shared" si="8"/>
        <v>38841</v>
      </c>
      <c r="S39" s="7">
        <f t="shared" si="8"/>
        <v>38841</v>
      </c>
      <c r="T39" s="7">
        <f t="shared" si="8"/>
        <v>38841</v>
      </c>
      <c r="U39" s="7">
        <f t="shared" si="8"/>
        <v>40429</v>
      </c>
      <c r="V39" s="7">
        <f t="shared" si="8"/>
        <v>39635</v>
      </c>
      <c r="W39" s="7">
        <f t="shared" si="8"/>
        <v>39635</v>
      </c>
      <c r="X39" s="7">
        <f t="shared" si="8"/>
        <v>38048</v>
      </c>
      <c r="Y39" s="7">
        <f t="shared" si="8"/>
        <v>38841</v>
      </c>
      <c r="Z39" s="7">
        <f t="shared" si="8"/>
        <v>40429</v>
      </c>
      <c r="AA39" s="7">
        <f t="shared" si="8"/>
        <v>38841</v>
      </c>
      <c r="AB39" s="7">
        <f t="shared" si="8"/>
        <v>38841</v>
      </c>
      <c r="AC39" s="7">
        <f t="shared" si="8"/>
        <v>40429</v>
      </c>
      <c r="AD39" s="7">
        <f t="shared" si="8"/>
        <v>40429</v>
      </c>
      <c r="AE39" s="7">
        <f t="shared" si="8"/>
        <v>40429</v>
      </c>
      <c r="AF39" s="7">
        <f t="shared" si="8"/>
        <v>38048</v>
      </c>
      <c r="AG39" s="7">
        <f t="shared" si="8"/>
        <v>38841</v>
      </c>
      <c r="AH39" s="7">
        <f t="shared" si="8"/>
        <v>38841</v>
      </c>
      <c r="AI39" s="7">
        <f t="shared" si="8"/>
        <v>39635</v>
      </c>
      <c r="AJ39" s="7">
        <f t="shared" si="8"/>
        <v>38841</v>
      </c>
      <c r="AK39" s="7">
        <f t="shared" si="8"/>
        <v>38841</v>
      </c>
      <c r="AL39" s="7">
        <f t="shared" si="8"/>
        <v>38841</v>
      </c>
      <c r="AM39" s="7">
        <f t="shared" si="8"/>
        <v>38841</v>
      </c>
      <c r="AN39" s="7">
        <f t="shared" si="8"/>
        <v>38841</v>
      </c>
      <c r="AO39" s="7">
        <f t="shared" si="8"/>
        <v>38048</v>
      </c>
      <c r="AP39" s="7">
        <f t="shared" si="8"/>
        <v>38841</v>
      </c>
      <c r="AQ39" s="7">
        <f t="shared" si="8"/>
        <v>38841</v>
      </c>
      <c r="AR39" s="7">
        <f t="shared" si="8"/>
        <v>38841</v>
      </c>
      <c r="AS39" s="7">
        <f t="shared" si="8"/>
        <v>38048</v>
      </c>
      <c r="AT39" s="7">
        <f t="shared" si="8"/>
        <v>38048</v>
      </c>
      <c r="AU39" s="7">
        <f t="shared" si="8"/>
        <v>38841</v>
      </c>
      <c r="AV39" s="7">
        <f t="shared" si="8"/>
        <v>38841</v>
      </c>
      <c r="AW39" s="7">
        <f t="shared" si="8"/>
        <v>38048</v>
      </c>
      <c r="AX39" s="7">
        <f t="shared" si="8"/>
        <v>38841</v>
      </c>
      <c r="AY39" s="7">
        <f t="shared" si="8"/>
        <v>38048</v>
      </c>
      <c r="AZ39" s="7">
        <f t="shared" si="8"/>
        <v>38841</v>
      </c>
      <c r="BA39" s="7">
        <f t="shared" si="8"/>
        <v>38841</v>
      </c>
      <c r="BB39" s="7">
        <f t="shared" si="9"/>
        <v>38841</v>
      </c>
      <c r="BC39" s="7">
        <f t="shared" si="9"/>
        <v>38841</v>
      </c>
      <c r="BD39" s="7">
        <f t="shared" si="9"/>
        <v>39635</v>
      </c>
      <c r="BE39" s="7">
        <f t="shared" si="9"/>
        <v>38841</v>
      </c>
      <c r="BF39" s="7">
        <f t="shared" si="9"/>
        <v>38841</v>
      </c>
      <c r="BG39" s="7">
        <f t="shared" si="9"/>
        <v>38841</v>
      </c>
      <c r="BH39" s="7">
        <f t="shared" si="9"/>
        <v>38841</v>
      </c>
      <c r="BI39" s="7">
        <f t="shared" si="9"/>
        <v>38841</v>
      </c>
      <c r="BJ39" s="7">
        <f t="shared" si="9"/>
        <v>38841</v>
      </c>
      <c r="BK39" s="7">
        <f t="shared" si="9"/>
        <v>38048</v>
      </c>
      <c r="BL39" s="7">
        <f t="shared" si="9"/>
        <v>38841</v>
      </c>
      <c r="BM39" s="7">
        <f t="shared" si="9"/>
        <v>38048</v>
      </c>
      <c r="BN39" s="7">
        <f t="shared" si="9"/>
        <v>38841</v>
      </c>
      <c r="BO39" s="7">
        <f t="shared" si="9"/>
        <v>38841</v>
      </c>
      <c r="BP39" s="7">
        <f t="shared" si="9"/>
        <v>38048</v>
      </c>
      <c r="BQ39" s="7">
        <f t="shared" si="9"/>
        <v>38841</v>
      </c>
      <c r="BR39" s="7">
        <f t="shared" si="9"/>
        <v>38841</v>
      </c>
      <c r="BS39" s="7">
        <f t="shared" si="9"/>
        <v>38841</v>
      </c>
      <c r="BT39" s="7">
        <f t="shared" si="9"/>
        <v>38841</v>
      </c>
      <c r="BU39" s="7">
        <f t="shared" si="9"/>
        <v>38841</v>
      </c>
      <c r="BV39" s="7">
        <f t="shared" si="9"/>
        <v>38048</v>
      </c>
      <c r="BW39" s="7">
        <f t="shared" si="9"/>
        <v>38048</v>
      </c>
      <c r="BX39" s="7">
        <f t="shared" si="9"/>
        <v>38048</v>
      </c>
      <c r="BY39" s="7">
        <f t="shared" si="9"/>
        <v>38841</v>
      </c>
      <c r="BZ39" s="7">
        <f t="shared" si="9"/>
        <v>38048</v>
      </c>
      <c r="CA39" s="7">
        <f t="shared" si="9"/>
        <v>38841</v>
      </c>
      <c r="CB39" s="7">
        <f t="shared" si="9"/>
        <v>38841</v>
      </c>
      <c r="CC39" s="7">
        <f t="shared" si="9"/>
        <v>38048</v>
      </c>
      <c r="CD39" s="7">
        <f t="shared" si="9"/>
        <v>38048</v>
      </c>
      <c r="CE39" s="7">
        <f t="shared" si="9"/>
        <v>38841</v>
      </c>
      <c r="CF39" s="7">
        <f t="shared" si="9"/>
        <v>38048</v>
      </c>
      <c r="CG39" s="7">
        <f t="shared" si="9"/>
        <v>38048</v>
      </c>
      <c r="CH39" s="7">
        <f t="shared" si="9"/>
        <v>38048</v>
      </c>
      <c r="CI39" s="7">
        <f t="shared" si="9"/>
        <v>38048</v>
      </c>
    </row>
    <row r="40" spans="1:87">
      <c r="A40"/>
      <c r="B40" s="7">
        <f t="shared" si="10"/>
        <v>40429</v>
      </c>
      <c r="C40" s="7">
        <f t="shared" si="8"/>
        <v>38841</v>
      </c>
      <c r="D40" s="7">
        <f t="shared" si="8"/>
        <v>38841</v>
      </c>
      <c r="E40" s="7">
        <f t="shared" si="8"/>
        <v>39635</v>
      </c>
      <c r="F40" s="7">
        <f t="shared" si="8"/>
        <v>40429</v>
      </c>
      <c r="G40" s="7">
        <f t="shared" si="8"/>
        <v>39635</v>
      </c>
      <c r="H40" s="7">
        <f t="shared" si="8"/>
        <v>38841</v>
      </c>
      <c r="I40" s="7">
        <f t="shared" si="8"/>
        <v>39635</v>
      </c>
      <c r="J40" s="7">
        <f t="shared" si="8"/>
        <v>40429</v>
      </c>
      <c r="K40" s="7">
        <f t="shared" si="8"/>
        <v>39635</v>
      </c>
      <c r="L40" s="7">
        <f t="shared" si="8"/>
        <v>39635</v>
      </c>
      <c r="M40" s="7">
        <f t="shared" si="8"/>
        <v>40429</v>
      </c>
      <c r="N40" s="7">
        <f t="shared" si="8"/>
        <v>39635</v>
      </c>
      <c r="O40" s="7">
        <f t="shared" si="8"/>
        <v>39635</v>
      </c>
      <c r="P40" s="7">
        <f t="shared" si="8"/>
        <v>38841</v>
      </c>
      <c r="Q40" s="7">
        <f t="shared" si="8"/>
        <v>38841</v>
      </c>
      <c r="R40" s="7">
        <f t="shared" si="8"/>
        <v>40429</v>
      </c>
      <c r="S40" s="7">
        <f t="shared" si="8"/>
        <v>38048</v>
      </c>
      <c r="T40" s="7">
        <f t="shared" si="8"/>
        <v>39635</v>
      </c>
      <c r="U40" s="7">
        <f t="shared" si="8"/>
        <v>39635</v>
      </c>
      <c r="V40" s="7">
        <f t="shared" si="8"/>
        <v>39635</v>
      </c>
      <c r="W40" s="7">
        <f t="shared" si="8"/>
        <v>39635</v>
      </c>
      <c r="X40" s="7">
        <f t="shared" si="8"/>
        <v>39635</v>
      </c>
      <c r="Y40" s="7">
        <f t="shared" si="8"/>
        <v>38841</v>
      </c>
      <c r="Z40" s="7">
        <f t="shared" si="8"/>
        <v>40429</v>
      </c>
      <c r="AA40" s="7">
        <f t="shared" si="8"/>
        <v>38048</v>
      </c>
      <c r="AB40" s="7">
        <f t="shared" si="8"/>
        <v>39635</v>
      </c>
      <c r="AC40" s="7">
        <f t="shared" si="8"/>
        <v>39635</v>
      </c>
      <c r="AD40" s="7">
        <f t="shared" si="8"/>
        <v>40429</v>
      </c>
      <c r="AE40" s="7">
        <f t="shared" si="8"/>
        <v>39635</v>
      </c>
      <c r="AF40" s="7">
        <f t="shared" si="8"/>
        <v>38841</v>
      </c>
      <c r="AG40" s="7">
        <f t="shared" si="8"/>
        <v>38841</v>
      </c>
      <c r="AH40" s="7">
        <f t="shared" si="8"/>
        <v>39635</v>
      </c>
      <c r="AI40" s="7">
        <f t="shared" si="8"/>
        <v>38048</v>
      </c>
      <c r="AJ40" s="7">
        <f t="shared" si="8"/>
        <v>39635</v>
      </c>
      <c r="AK40" s="7">
        <f t="shared" si="8"/>
        <v>39635</v>
      </c>
      <c r="AL40" s="7">
        <f t="shared" si="8"/>
        <v>39635</v>
      </c>
      <c r="AM40" s="7">
        <f t="shared" si="8"/>
        <v>38048</v>
      </c>
      <c r="AN40" s="7">
        <f t="shared" si="8"/>
        <v>39635</v>
      </c>
      <c r="AO40" s="7">
        <f t="shared" si="8"/>
        <v>39635</v>
      </c>
      <c r="AP40" s="7">
        <f t="shared" si="8"/>
        <v>38048</v>
      </c>
      <c r="AQ40" s="7">
        <f t="shared" si="8"/>
        <v>38048</v>
      </c>
      <c r="AR40" s="7">
        <f t="shared" si="8"/>
        <v>38048</v>
      </c>
      <c r="AS40" s="7">
        <f t="shared" si="8"/>
        <v>39635</v>
      </c>
      <c r="AT40" s="7">
        <f t="shared" si="8"/>
        <v>38048</v>
      </c>
      <c r="AU40" s="7">
        <f t="shared" si="8"/>
        <v>39635</v>
      </c>
      <c r="AV40" s="7">
        <f t="shared" si="8"/>
        <v>38841</v>
      </c>
      <c r="AW40" s="7">
        <f t="shared" si="8"/>
        <v>39635</v>
      </c>
      <c r="AX40" s="7">
        <f t="shared" si="8"/>
        <v>39635</v>
      </c>
      <c r="AY40" s="7">
        <f t="shared" si="8"/>
        <v>39635</v>
      </c>
      <c r="AZ40" s="7">
        <f t="shared" si="8"/>
        <v>38841</v>
      </c>
      <c r="BA40" s="7">
        <f t="shared" si="8"/>
        <v>39635</v>
      </c>
      <c r="BB40" s="7">
        <f t="shared" si="9"/>
        <v>39635</v>
      </c>
      <c r="BC40" s="7">
        <f t="shared" si="9"/>
        <v>39635</v>
      </c>
      <c r="BD40" s="7">
        <f t="shared" si="9"/>
        <v>39635</v>
      </c>
      <c r="BE40" s="7">
        <f t="shared" si="9"/>
        <v>39635</v>
      </c>
      <c r="BF40" s="7">
        <f t="shared" si="9"/>
        <v>38048</v>
      </c>
      <c r="BG40" s="7">
        <f t="shared" si="9"/>
        <v>38048</v>
      </c>
      <c r="BH40" s="7">
        <f t="shared" si="9"/>
        <v>39635</v>
      </c>
      <c r="BI40" s="7">
        <f t="shared" si="9"/>
        <v>38048</v>
      </c>
      <c r="BJ40" s="7">
        <f t="shared" si="9"/>
        <v>39635</v>
      </c>
      <c r="BK40" s="7">
        <f t="shared" si="9"/>
        <v>39635</v>
      </c>
      <c r="BL40" s="7">
        <f t="shared" si="9"/>
        <v>39635</v>
      </c>
      <c r="BM40" s="7">
        <f t="shared" si="9"/>
        <v>39635</v>
      </c>
      <c r="BN40" s="7">
        <f t="shared" si="9"/>
        <v>39635</v>
      </c>
      <c r="BO40" s="7">
        <f t="shared" si="9"/>
        <v>39635</v>
      </c>
      <c r="BP40" s="7">
        <f t="shared" si="9"/>
        <v>38048</v>
      </c>
      <c r="BQ40" s="7">
        <f t="shared" si="9"/>
        <v>38048</v>
      </c>
      <c r="BR40" s="7">
        <f t="shared" si="9"/>
        <v>38048</v>
      </c>
      <c r="BS40" s="7">
        <f t="shared" si="9"/>
        <v>39635</v>
      </c>
      <c r="BT40" s="7">
        <f t="shared" si="9"/>
        <v>39635</v>
      </c>
      <c r="BU40" s="7">
        <f t="shared" si="9"/>
        <v>38048</v>
      </c>
      <c r="BV40" s="7">
        <f t="shared" si="9"/>
        <v>38048</v>
      </c>
      <c r="BW40" s="7">
        <f t="shared" si="9"/>
        <v>39635</v>
      </c>
      <c r="BX40" s="7">
        <f t="shared" si="9"/>
        <v>38048</v>
      </c>
      <c r="BY40" s="7">
        <f t="shared" si="9"/>
        <v>38841</v>
      </c>
      <c r="BZ40" s="7">
        <f t="shared" si="9"/>
        <v>38048</v>
      </c>
      <c r="CA40" s="7">
        <f t="shared" si="9"/>
        <v>39635</v>
      </c>
      <c r="CB40" s="7">
        <f t="shared" si="9"/>
        <v>38048</v>
      </c>
      <c r="CC40" s="7">
        <f t="shared" si="9"/>
        <v>39635</v>
      </c>
      <c r="CD40" s="7">
        <f t="shared" si="9"/>
        <v>38048</v>
      </c>
      <c r="CE40" s="7">
        <f t="shared" si="9"/>
        <v>39635</v>
      </c>
      <c r="CF40" s="7">
        <f t="shared" si="9"/>
        <v>38048</v>
      </c>
      <c r="CG40" s="7">
        <f t="shared" si="9"/>
        <v>38048</v>
      </c>
      <c r="CH40" s="7">
        <f t="shared" si="9"/>
        <v>39635</v>
      </c>
      <c r="CI40" s="7">
        <f t="shared" si="9"/>
        <v>38841</v>
      </c>
    </row>
    <row r="41" spans="1:87">
      <c r="A41"/>
      <c r="B41" s="7">
        <f t="shared" si="10"/>
        <v>39635</v>
      </c>
      <c r="C41" s="7">
        <f t="shared" si="8"/>
        <v>38048</v>
      </c>
      <c r="D41" s="7">
        <f t="shared" si="8"/>
        <v>38048</v>
      </c>
      <c r="E41" s="7">
        <f t="shared" si="8"/>
        <v>39635</v>
      </c>
      <c r="F41" s="7">
        <f t="shared" si="8"/>
        <v>39635</v>
      </c>
      <c r="G41" s="7">
        <f t="shared" si="8"/>
        <v>39635</v>
      </c>
      <c r="H41" s="7">
        <f t="shared" si="8"/>
        <v>38841</v>
      </c>
      <c r="I41" s="7">
        <f t="shared" si="8"/>
        <v>38048</v>
      </c>
      <c r="J41" s="7">
        <f t="shared" si="8"/>
        <v>39635</v>
      </c>
      <c r="K41" s="7">
        <f t="shared" si="8"/>
        <v>38841</v>
      </c>
      <c r="L41" s="7">
        <f t="shared" si="8"/>
        <v>38048</v>
      </c>
      <c r="M41" s="7">
        <f t="shared" si="8"/>
        <v>39635</v>
      </c>
      <c r="N41" s="7">
        <f t="shared" si="8"/>
        <v>39635</v>
      </c>
      <c r="O41" s="7">
        <f t="shared" si="8"/>
        <v>39635</v>
      </c>
      <c r="P41" s="7">
        <f t="shared" si="8"/>
        <v>38841</v>
      </c>
      <c r="Q41" s="7">
        <f t="shared" si="8"/>
        <v>38841</v>
      </c>
      <c r="R41" s="7">
        <f t="shared" si="8"/>
        <v>39635</v>
      </c>
      <c r="S41" s="7">
        <f t="shared" si="8"/>
        <v>38048</v>
      </c>
      <c r="T41" s="7">
        <f t="shared" si="8"/>
        <v>38048</v>
      </c>
      <c r="U41" s="7">
        <f t="shared" si="8"/>
        <v>39635</v>
      </c>
      <c r="V41" s="7">
        <f t="shared" si="8"/>
        <v>39635</v>
      </c>
      <c r="W41" s="7">
        <f t="shared" si="8"/>
        <v>39635</v>
      </c>
      <c r="X41" s="7">
        <f t="shared" si="8"/>
        <v>38841</v>
      </c>
      <c r="Y41" s="7">
        <f t="shared" si="8"/>
        <v>38048</v>
      </c>
      <c r="Z41" s="7">
        <f t="shared" si="8"/>
        <v>39635</v>
      </c>
      <c r="AA41" s="7">
        <f t="shared" si="8"/>
        <v>38048</v>
      </c>
      <c r="AB41" s="7">
        <f t="shared" si="8"/>
        <v>38841</v>
      </c>
      <c r="AC41" s="7">
        <f t="shared" si="8"/>
        <v>39635</v>
      </c>
      <c r="AD41" s="7">
        <f t="shared" si="8"/>
        <v>38841</v>
      </c>
      <c r="AE41" s="7">
        <f t="shared" si="8"/>
        <v>39635</v>
      </c>
      <c r="AF41" s="7">
        <f t="shared" si="8"/>
        <v>38841</v>
      </c>
      <c r="AG41" s="7">
        <f t="shared" si="8"/>
        <v>38048</v>
      </c>
      <c r="AH41" s="7">
        <f t="shared" si="8"/>
        <v>38841</v>
      </c>
      <c r="AI41" s="7">
        <f t="shared" si="8"/>
        <v>40429</v>
      </c>
      <c r="AJ41" s="7">
        <f t="shared" si="8"/>
        <v>39635</v>
      </c>
      <c r="AK41" s="7">
        <f t="shared" si="8"/>
        <v>38048</v>
      </c>
      <c r="AL41" s="7">
        <f t="shared" si="8"/>
        <v>39635</v>
      </c>
      <c r="AM41" s="7">
        <f t="shared" si="8"/>
        <v>38048</v>
      </c>
      <c r="AN41" s="7">
        <f t="shared" si="8"/>
        <v>39635</v>
      </c>
      <c r="AO41" s="7">
        <f t="shared" si="8"/>
        <v>38048</v>
      </c>
      <c r="AP41" s="7">
        <f t="shared" si="8"/>
        <v>39635</v>
      </c>
      <c r="AQ41" s="7">
        <f t="shared" si="8"/>
        <v>39635</v>
      </c>
      <c r="AR41" s="7">
        <f t="shared" si="8"/>
        <v>38048</v>
      </c>
      <c r="AS41" s="7">
        <f t="shared" si="8"/>
        <v>39635</v>
      </c>
      <c r="AT41" s="7">
        <f t="shared" si="8"/>
        <v>39635</v>
      </c>
      <c r="AU41" s="7">
        <f t="shared" si="8"/>
        <v>40429</v>
      </c>
      <c r="AV41" s="7">
        <f t="shared" si="8"/>
        <v>38048</v>
      </c>
      <c r="AW41" s="7">
        <f t="shared" si="8"/>
        <v>38048</v>
      </c>
      <c r="AX41" s="7">
        <f t="shared" si="8"/>
        <v>39635</v>
      </c>
      <c r="AY41" s="7">
        <f t="shared" si="8"/>
        <v>38048</v>
      </c>
      <c r="AZ41" s="7">
        <f t="shared" si="8"/>
        <v>38048</v>
      </c>
      <c r="BA41" s="7">
        <f t="shared" si="8"/>
        <v>38048</v>
      </c>
      <c r="BB41" s="7">
        <f t="shared" si="8"/>
        <v>39635</v>
      </c>
      <c r="BC41" s="7">
        <f t="shared" si="8"/>
        <v>39635</v>
      </c>
      <c r="BD41" s="7">
        <f t="shared" si="8"/>
        <v>38048</v>
      </c>
      <c r="BE41" s="7">
        <f t="shared" si="8"/>
        <v>38048</v>
      </c>
      <c r="BF41" s="7">
        <f t="shared" si="8"/>
        <v>39635</v>
      </c>
      <c r="BG41" s="7">
        <f t="shared" si="8"/>
        <v>39635</v>
      </c>
      <c r="BH41" s="7">
        <f t="shared" si="8"/>
        <v>38048</v>
      </c>
      <c r="BI41" s="7">
        <f t="shared" si="8"/>
        <v>39635</v>
      </c>
      <c r="BJ41" s="7">
        <f t="shared" si="8"/>
        <v>39635</v>
      </c>
      <c r="BK41" s="7">
        <f t="shared" si="8"/>
        <v>39635</v>
      </c>
      <c r="BL41" s="7">
        <f t="shared" si="8"/>
        <v>39635</v>
      </c>
      <c r="BM41" s="7">
        <f t="shared" si="8"/>
        <v>38048</v>
      </c>
      <c r="BN41" s="7">
        <f t="shared" si="8"/>
        <v>38048</v>
      </c>
      <c r="BO41" s="7">
        <f t="shared" si="9"/>
        <v>38048</v>
      </c>
      <c r="BP41" s="7">
        <f t="shared" si="9"/>
        <v>39635</v>
      </c>
      <c r="BQ41" s="7">
        <f t="shared" si="9"/>
        <v>38048</v>
      </c>
      <c r="BR41" s="7">
        <f t="shared" si="9"/>
        <v>39635</v>
      </c>
      <c r="BS41" s="7">
        <f t="shared" si="9"/>
        <v>39635</v>
      </c>
      <c r="BT41" s="7">
        <f t="shared" si="9"/>
        <v>39635</v>
      </c>
      <c r="BU41" s="7">
        <f t="shared" si="9"/>
        <v>38048</v>
      </c>
      <c r="BV41" s="7">
        <f t="shared" si="9"/>
        <v>39635</v>
      </c>
      <c r="BW41" s="7">
        <f t="shared" si="9"/>
        <v>38048</v>
      </c>
      <c r="BX41" s="7">
        <f t="shared" si="9"/>
        <v>40429</v>
      </c>
      <c r="BY41" s="7">
        <f t="shared" si="9"/>
        <v>38841</v>
      </c>
      <c r="BZ41" s="7">
        <f t="shared" si="9"/>
        <v>39635</v>
      </c>
      <c r="CA41" s="7">
        <f t="shared" si="9"/>
        <v>39635</v>
      </c>
      <c r="CB41" s="7">
        <f t="shared" si="9"/>
        <v>39635</v>
      </c>
      <c r="CC41" s="7">
        <f t="shared" si="9"/>
        <v>38841</v>
      </c>
      <c r="CD41" s="7">
        <f t="shared" si="9"/>
        <v>38841</v>
      </c>
      <c r="CE41" s="7">
        <f t="shared" si="9"/>
        <v>38048</v>
      </c>
      <c r="CF41" s="7">
        <f t="shared" si="9"/>
        <v>39635</v>
      </c>
      <c r="CG41" s="7">
        <f t="shared" si="9"/>
        <v>38048</v>
      </c>
      <c r="CH41" s="7">
        <f t="shared" si="9"/>
        <v>38048</v>
      </c>
      <c r="CI41" s="7">
        <f t="shared" si="9"/>
        <v>38048</v>
      </c>
    </row>
    <row r="42" spans="1:87">
      <c r="A42"/>
      <c r="B42" s="7">
        <f t="shared" si="10"/>
        <v>39635</v>
      </c>
      <c r="C42" s="7">
        <f t="shared" si="10"/>
        <v>38841</v>
      </c>
      <c r="D42" s="7">
        <f t="shared" si="10"/>
        <v>38841</v>
      </c>
      <c r="E42" s="7">
        <f t="shared" si="10"/>
        <v>39635</v>
      </c>
      <c r="F42" s="7">
        <f t="shared" si="10"/>
        <v>40429</v>
      </c>
      <c r="G42" s="7">
        <f t="shared" si="10"/>
        <v>39635</v>
      </c>
      <c r="H42" s="7">
        <f t="shared" si="10"/>
        <v>38841</v>
      </c>
      <c r="I42" s="7">
        <f t="shared" si="10"/>
        <v>38841</v>
      </c>
      <c r="J42" s="7">
        <f t="shared" si="10"/>
        <v>39635</v>
      </c>
      <c r="K42" s="7">
        <f t="shared" si="10"/>
        <v>38841</v>
      </c>
      <c r="L42" s="7">
        <f t="shared" si="10"/>
        <v>40429</v>
      </c>
      <c r="M42" s="7">
        <f t="shared" si="10"/>
        <v>39635</v>
      </c>
      <c r="N42" s="7">
        <f t="shared" si="10"/>
        <v>39635</v>
      </c>
      <c r="O42" s="7">
        <f t="shared" si="10"/>
        <v>39635</v>
      </c>
      <c r="P42" s="7">
        <f t="shared" si="10"/>
        <v>38841</v>
      </c>
      <c r="Q42" s="7">
        <f t="shared" si="10"/>
        <v>38048</v>
      </c>
      <c r="R42" s="7">
        <f t="shared" si="8"/>
        <v>39635</v>
      </c>
      <c r="S42" s="7">
        <f t="shared" si="8"/>
        <v>38841</v>
      </c>
      <c r="T42" s="7">
        <f t="shared" ref="R42:BC49" si="11">IFERROR(DATEVALUE(T25), " ")</f>
        <v>40429</v>
      </c>
      <c r="U42" s="7">
        <f t="shared" si="11"/>
        <v>39635</v>
      </c>
      <c r="V42" s="7">
        <f t="shared" si="11"/>
        <v>39635</v>
      </c>
      <c r="W42" s="7">
        <f t="shared" si="11"/>
        <v>39635</v>
      </c>
      <c r="X42" s="7">
        <f t="shared" si="11"/>
        <v>38841</v>
      </c>
      <c r="Y42" s="7">
        <f t="shared" si="11"/>
        <v>38048</v>
      </c>
      <c r="Z42" s="7">
        <f t="shared" si="11"/>
        <v>39635</v>
      </c>
      <c r="AA42" s="7">
        <f t="shared" si="11"/>
        <v>38841</v>
      </c>
      <c r="AB42" s="7">
        <f t="shared" si="11"/>
        <v>38841</v>
      </c>
      <c r="AC42" s="7">
        <f t="shared" si="11"/>
        <v>40429</v>
      </c>
      <c r="AD42" s="7">
        <f t="shared" si="11"/>
        <v>39635</v>
      </c>
      <c r="AE42" s="7">
        <f t="shared" si="11"/>
        <v>39635</v>
      </c>
      <c r="AF42" s="7">
        <f t="shared" si="11"/>
        <v>38841</v>
      </c>
      <c r="AG42" s="7">
        <f t="shared" si="11"/>
        <v>38048</v>
      </c>
      <c r="AH42" s="7">
        <f t="shared" si="11"/>
        <v>38048</v>
      </c>
      <c r="AI42" s="7">
        <f t="shared" si="11"/>
        <v>38841</v>
      </c>
      <c r="AJ42" s="7">
        <f t="shared" si="11"/>
        <v>38841</v>
      </c>
      <c r="AK42" s="7">
        <f t="shared" si="11"/>
        <v>38048</v>
      </c>
      <c r="AL42" s="7">
        <f t="shared" si="11"/>
        <v>38841</v>
      </c>
      <c r="AM42" s="7">
        <f t="shared" si="11"/>
        <v>38048</v>
      </c>
      <c r="AN42" s="7">
        <f t="shared" si="11"/>
        <v>38841</v>
      </c>
      <c r="AO42" s="7">
        <f t="shared" si="11"/>
        <v>38841</v>
      </c>
      <c r="AP42" s="7">
        <f t="shared" si="11"/>
        <v>38048</v>
      </c>
      <c r="AQ42" s="7">
        <f t="shared" si="11"/>
        <v>38048</v>
      </c>
      <c r="AR42" s="7">
        <f t="shared" si="11"/>
        <v>38048</v>
      </c>
      <c r="AS42" s="7">
        <f t="shared" si="11"/>
        <v>38048</v>
      </c>
      <c r="AT42" s="7">
        <f t="shared" si="11"/>
        <v>38841</v>
      </c>
      <c r="AU42" s="7">
        <f t="shared" si="11"/>
        <v>38048</v>
      </c>
      <c r="AV42" s="7">
        <f t="shared" si="11"/>
        <v>38048</v>
      </c>
      <c r="AW42" s="7">
        <f t="shared" si="11"/>
        <v>38048</v>
      </c>
      <c r="AX42" s="7">
        <f t="shared" si="11"/>
        <v>38048</v>
      </c>
      <c r="AY42" s="7">
        <f t="shared" si="11"/>
        <v>38048</v>
      </c>
      <c r="AZ42" s="7">
        <f t="shared" si="11"/>
        <v>38841</v>
      </c>
      <c r="BA42" s="7">
        <f t="shared" si="11"/>
        <v>38048</v>
      </c>
      <c r="BB42" s="7">
        <f t="shared" si="9"/>
        <v>38841</v>
      </c>
      <c r="BC42" s="7">
        <f t="shared" si="9"/>
        <v>38048</v>
      </c>
      <c r="BD42" s="7">
        <f t="shared" si="9"/>
        <v>38841</v>
      </c>
      <c r="BE42" s="7">
        <f t="shared" si="9"/>
        <v>38841</v>
      </c>
      <c r="BF42" s="7">
        <f t="shared" si="9"/>
        <v>38841</v>
      </c>
      <c r="BG42" s="7">
        <f t="shared" si="9"/>
        <v>38841</v>
      </c>
      <c r="BH42" s="7">
        <f t="shared" si="9"/>
        <v>38048</v>
      </c>
      <c r="BI42" s="7">
        <f t="shared" si="9"/>
        <v>38841</v>
      </c>
      <c r="BJ42" s="7">
        <f t="shared" si="9"/>
        <v>38841</v>
      </c>
      <c r="BK42" s="7">
        <f t="shared" si="9"/>
        <v>38841</v>
      </c>
      <c r="BL42" s="7">
        <f t="shared" si="9"/>
        <v>38841</v>
      </c>
      <c r="BM42" s="7">
        <f t="shared" si="9"/>
        <v>38048</v>
      </c>
      <c r="BN42" s="7">
        <f t="shared" si="9"/>
        <v>38841</v>
      </c>
      <c r="BO42" s="7">
        <f t="shared" si="9"/>
        <v>38048</v>
      </c>
      <c r="BP42" s="7">
        <f t="shared" si="9"/>
        <v>38841</v>
      </c>
      <c r="BQ42" s="7">
        <f t="shared" si="9"/>
        <v>38048</v>
      </c>
      <c r="BR42" s="7">
        <f t="shared" si="9"/>
        <v>38048</v>
      </c>
      <c r="BS42" s="7">
        <f t="shared" si="9"/>
        <v>38841</v>
      </c>
      <c r="BT42" s="7">
        <f t="shared" si="9"/>
        <v>38048</v>
      </c>
      <c r="BU42" s="7">
        <f t="shared" si="9"/>
        <v>38048</v>
      </c>
      <c r="BV42" s="7">
        <f t="shared" si="9"/>
        <v>38841</v>
      </c>
      <c r="BW42" s="7">
        <f t="shared" si="9"/>
        <v>38841</v>
      </c>
      <c r="BX42" s="7">
        <f t="shared" si="9"/>
        <v>38048</v>
      </c>
      <c r="BY42" s="7">
        <f t="shared" si="9"/>
        <v>38048</v>
      </c>
      <c r="BZ42" s="7">
        <f t="shared" si="9"/>
        <v>38048</v>
      </c>
      <c r="CA42" s="7">
        <f t="shared" si="9"/>
        <v>38048</v>
      </c>
      <c r="CB42" s="7">
        <f t="shared" si="9"/>
        <v>38841</v>
      </c>
      <c r="CC42" s="7">
        <f t="shared" si="9"/>
        <v>38048</v>
      </c>
      <c r="CD42" s="7">
        <f t="shared" si="9"/>
        <v>38048</v>
      </c>
      <c r="CE42" s="7">
        <f t="shared" si="9"/>
        <v>38841</v>
      </c>
      <c r="CF42" s="7">
        <f t="shared" si="9"/>
        <v>38048</v>
      </c>
      <c r="CG42" s="7">
        <f t="shared" si="9"/>
        <v>38048</v>
      </c>
      <c r="CH42" s="7">
        <f t="shared" si="9"/>
        <v>38841</v>
      </c>
      <c r="CI42" s="7">
        <f t="shared" si="9"/>
        <v>38841</v>
      </c>
    </row>
    <row r="43" spans="1:87">
      <c r="A43"/>
      <c r="B43" s="7">
        <f t="shared" si="10"/>
        <v>38841</v>
      </c>
      <c r="C43" s="7">
        <f t="shared" si="10"/>
        <v>38841</v>
      </c>
      <c r="D43" s="7">
        <f t="shared" si="10"/>
        <v>39635</v>
      </c>
      <c r="E43" s="7">
        <f t="shared" si="10"/>
        <v>38841</v>
      </c>
      <c r="F43" s="7">
        <f t="shared" si="10"/>
        <v>38841</v>
      </c>
      <c r="G43" s="7">
        <f t="shared" si="10"/>
        <v>39635</v>
      </c>
      <c r="H43" s="7">
        <f t="shared" si="10"/>
        <v>38841</v>
      </c>
      <c r="I43" s="7">
        <f t="shared" si="10"/>
        <v>38048</v>
      </c>
      <c r="J43" s="7">
        <f t="shared" si="10"/>
        <v>38841</v>
      </c>
      <c r="K43" s="7">
        <f t="shared" si="10"/>
        <v>39635</v>
      </c>
      <c r="L43" s="7">
        <f t="shared" si="10"/>
        <v>39635</v>
      </c>
      <c r="M43" s="7">
        <f t="shared" si="10"/>
        <v>38841</v>
      </c>
      <c r="N43" s="7">
        <f t="shared" si="10"/>
        <v>38048</v>
      </c>
      <c r="O43" s="7">
        <f t="shared" si="10"/>
        <v>38841</v>
      </c>
      <c r="P43" s="7">
        <f t="shared" si="10"/>
        <v>38048</v>
      </c>
      <c r="Q43" s="7">
        <f t="shared" si="10"/>
        <v>38841</v>
      </c>
      <c r="R43" s="7">
        <f t="shared" si="11"/>
        <v>38841</v>
      </c>
      <c r="S43" s="7">
        <f t="shared" si="11"/>
        <v>38048</v>
      </c>
      <c r="T43" s="7">
        <f t="shared" si="11"/>
        <v>39635</v>
      </c>
      <c r="U43" s="7">
        <f t="shared" si="11"/>
        <v>38841</v>
      </c>
      <c r="V43" s="7">
        <f t="shared" si="11"/>
        <v>38048</v>
      </c>
      <c r="W43" s="7">
        <f t="shared" si="11"/>
        <v>38841</v>
      </c>
      <c r="X43" s="7">
        <f t="shared" si="11"/>
        <v>38048</v>
      </c>
      <c r="Y43" s="7">
        <f t="shared" si="11"/>
        <v>38841</v>
      </c>
      <c r="Z43" s="7">
        <f t="shared" si="11"/>
        <v>38841</v>
      </c>
      <c r="AA43" s="7">
        <f t="shared" si="11"/>
        <v>38048</v>
      </c>
      <c r="AB43" s="7">
        <f t="shared" si="11"/>
        <v>39635</v>
      </c>
      <c r="AC43" s="7">
        <f t="shared" si="11"/>
        <v>38841</v>
      </c>
      <c r="AD43" s="7">
        <f t="shared" si="11"/>
        <v>38048</v>
      </c>
      <c r="AE43" s="7">
        <f t="shared" si="11"/>
        <v>38841</v>
      </c>
      <c r="AF43" s="7">
        <f t="shared" si="11"/>
        <v>38048</v>
      </c>
      <c r="AG43" s="7">
        <f t="shared" si="11"/>
        <v>38841</v>
      </c>
      <c r="AH43" s="7">
        <f t="shared" si="11"/>
        <v>40429</v>
      </c>
      <c r="AI43" s="7">
        <f t="shared" si="11"/>
        <v>39635</v>
      </c>
      <c r="AJ43" s="7">
        <f t="shared" si="11"/>
        <v>39635</v>
      </c>
      <c r="AK43" s="7">
        <f t="shared" si="11"/>
        <v>38841</v>
      </c>
      <c r="AL43" s="7">
        <f t="shared" si="11"/>
        <v>40429</v>
      </c>
      <c r="AM43" s="7">
        <f t="shared" si="11"/>
        <v>38841</v>
      </c>
      <c r="AN43" s="7">
        <f t="shared" si="11"/>
        <v>40429</v>
      </c>
      <c r="AO43" s="7">
        <f t="shared" si="11"/>
        <v>38841</v>
      </c>
      <c r="AP43" s="7">
        <f t="shared" si="11"/>
        <v>40429</v>
      </c>
      <c r="AQ43" s="7">
        <f t="shared" si="11"/>
        <v>39635</v>
      </c>
      <c r="AR43" s="7">
        <f t="shared" si="11"/>
        <v>38841</v>
      </c>
      <c r="AS43" s="7">
        <f t="shared" si="11"/>
        <v>40429</v>
      </c>
      <c r="AT43" s="7">
        <f t="shared" si="11"/>
        <v>40429</v>
      </c>
      <c r="AU43" s="7">
        <f t="shared" si="11"/>
        <v>38841</v>
      </c>
      <c r="AV43" s="7">
        <f t="shared" si="11"/>
        <v>40429</v>
      </c>
      <c r="AW43" s="7">
        <f t="shared" si="11"/>
        <v>39635</v>
      </c>
      <c r="AX43" s="7">
        <f t="shared" si="11"/>
        <v>40429</v>
      </c>
      <c r="AY43" s="7">
        <f t="shared" si="11"/>
        <v>39635</v>
      </c>
      <c r="AZ43" s="7">
        <f t="shared" si="11"/>
        <v>39635</v>
      </c>
      <c r="BA43" s="7">
        <f t="shared" si="11"/>
        <v>38841</v>
      </c>
      <c r="BB43" s="7">
        <f t="shared" si="9"/>
        <v>39635</v>
      </c>
      <c r="BC43" s="7">
        <f t="shared" si="9"/>
        <v>40429</v>
      </c>
      <c r="BD43" s="7">
        <f t="shared" si="9"/>
        <v>39635</v>
      </c>
      <c r="BE43" s="7">
        <f t="shared" si="9"/>
        <v>40429</v>
      </c>
      <c r="BF43" s="7">
        <f t="shared" si="9"/>
        <v>39635</v>
      </c>
      <c r="BG43" s="7">
        <f t="shared" si="9"/>
        <v>38841</v>
      </c>
      <c r="BH43" s="7">
        <f t="shared" si="9"/>
        <v>40429</v>
      </c>
      <c r="BI43" s="7">
        <f t="shared" si="9"/>
        <v>40429</v>
      </c>
      <c r="BJ43" s="7">
        <f t="shared" si="9"/>
        <v>40429</v>
      </c>
      <c r="BK43" s="7">
        <f t="shared" si="9"/>
        <v>40429</v>
      </c>
      <c r="BL43" s="7">
        <f t="shared" si="9"/>
        <v>40429</v>
      </c>
      <c r="BM43" s="7">
        <f t="shared" si="9"/>
        <v>40429</v>
      </c>
      <c r="BN43" s="7">
        <f t="shared" si="9"/>
        <v>40429</v>
      </c>
      <c r="BO43" s="7">
        <f t="shared" si="9"/>
        <v>40429</v>
      </c>
      <c r="BP43" s="7">
        <f t="shared" si="9"/>
        <v>40429</v>
      </c>
      <c r="BQ43" s="7">
        <f t="shared" si="9"/>
        <v>40429</v>
      </c>
      <c r="BR43" s="7">
        <f t="shared" si="9"/>
        <v>40429</v>
      </c>
      <c r="BS43" s="7">
        <f t="shared" si="9"/>
        <v>39635</v>
      </c>
      <c r="BT43" s="7">
        <f t="shared" si="9"/>
        <v>40429</v>
      </c>
      <c r="BU43" s="7">
        <f t="shared" si="9"/>
        <v>39635</v>
      </c>
      <c r="BV43" s="7">
        <f t="shared" si="9"/>
        <v>40429</v>
      </c>
      <c r="BW43" s="7">
        <f t="shared" si="9"/>
        <v>40429</v>
      </c>
      <c r="BX43" s="7">
        <f t="shared" si="9"/>
        <v>40429</v>
      </c>
      <c r="BY43" s="7">
        <f t="shared" si="9"/>
        <v>40429</v>
      </c>
      <c r="BZ43" s="7">
        <f t="shared" si="9"/>
        <v>40429</v>
      </c>
      <c r="CA43" s="7">
        <f t="shared" si="9"/>
        <v>39635</v>
      </c>
      <c r="CB43" s="7">
        <f t="shared" si="9"/>
        <v>40429</v>
      </c>
      <c r="CC43" s="7">
        <f t="shared" si="9"/>
        <v>39635</v>
      </c>
      <c r="CD43" s="7">
        <f t="shared" si="9"/>
        <v>38841</v>
      </c>
      <c r="CE43" s="7">
        <f t="shared" si="9"/>
        <v>39635</v>
      </c>
      <c r="CF43" s="7">
        <f t="shared" si="9"/>
        <v>39635</v>
      </c>
      <c r="CG43" s="7">
        <f t="shared" si="9"/>
        <v>40429</v>
      </c>
      <c r="CH43" s="7">
        <f t="shared" si="9"/>
        <v>40429</v>
      </c>
      <c r="CI43" s="7">
        <f t="shared" si="9"/>
        <v>39635</v>
      </c>
    </row>
    <row r="44" spans="1:87">
      <c r="A44"/>
      <c r="B44" s="7">
        <f t="shared" si="10"/>
        <v>38841</v>
      </c>
      <c r="C44" s="7">
        <f t="shared" si="10"/>
        <v>39635</v>
      </c>
      <c r="D44" s="7">
        <f t="shared" si="10"/>
        <v>38048</v>
      </c>
      <c r="E44" s="7">
        <f t="shared" si="10"/>
        <v>38841</v>
      </c>
      <c r="F44" s="7">
        <f t="shared" si="10"/>
        <v>38841</v>
      </c>
      <c r="G44" s="7">
        <f t="shared" si="10"/>
        <v>40429</v>
      </c>
      <c r="H44" s="7">
        <f t="shared" si="10"/>
        <v>39635</v>
      </c>
      <c r="I44" s="7">
        <f t="shared" si="10"/>
        <v>38841</v>
      </c>
      <c r="J44" s="7">
        <f t="shared" si="10"/>
        <v>38841</v>
      </c>
      <c r="K44" s="7">
        <f t="shared" si="10"/>
        <v>39635</v>
      </c>
      <c r="L44" s="7">
        <f t="shared" si="10"/>
        <v>38048</v>
      </c>
      <c r="M44" s="7">
        <f t="shared" si="10"/>
        <v>40429</v>
      </c>
      <c r="N44" s="7">
        <f t="shared" si="10"/>
        <v>38841</v>
      </c>
      <c r="O44" s="7">
        <f t="shared" si="10"/>
        <v>40429</v>
      </c>
      <c r="P44" s="7">
        <f t="shared" si="10"/>
        <v>39635</v>
      </c>
      <c r="Q44" s="7">
        <f t="shared" si="10"/>
        <v>38841</v>
      </c>
      <c r="R44" s="7">
        <f t="shared" si="11"/>
        <v>38841</v>
      </c>
      <c r="S44" s="7">
        <f t="shared" si="11"/>
        <v>39635</v>
      </c>
      <c r="T44" s="7">
        <f t="shared" si="11"/>
        <v>38048</v>
      </c>
      <c r="U44" s="7">
        <f t="shared" si="11"/>
        <v>40429</v>
      </c>
      <c r="V44" s="7">
        <f t="shared" si="11"/>
        <v>38841</v>
      </c>
      <c r="W44" s="7">
        <f t="shared" si="11"/>
        <v>40429</v>
      </c>
      <c r="X44" s="7">
        <f t="shared" si="11"/>
        <v>39635</v>
      </c>
      <c r="Y44" s="7">
        <f t="shared" si="11"/>
        <v>38841</v>
      </c>
      <c r="Z44" s="7">
        <f t="shared" si="11"/>
        <v>38841</v>
      </c>
      <c r="AA44" s="7">
        <f t="shared" si="11"/>
        <v>39635</v>
      </c>
      <c r="AB44" s="7">
        <f t="shared" si="11"/>
        <v>38048</v>
      </c>
      <c r="AC44" s="7">
        <f t="shared" si="11"/>
        <v>40429</v>
      </c>
      <c r="AD44" s="7">
        <f t="shared" si="11"/>
        <v>38841</v>
      </c>
      <c r="AE44" s="7">
        <f t="shared" si="11"/>
        <v>40429</v>
      </c>
      <c r="AF44" s="7">
        <f t="shared" si="11"/>
        <v>39635</v>
      </c>
      <c r="AG44" s="7">
        <f t="shared" si="11"/>
        <v>38048</v>
      </c>
      <c r="AH44" s="7">
        <f t="shared" si="11"/>
        <v>38841</v>
      </c>
      <c r="AI44" s="7">
        <f t="shared" si="11"/>
        <v>38048</v>
      </c>
      <c r="AJ44" s="7">
        <f t="shared" si="11"/>
        <v>38841</v>
      </c>
      <c r="AK44" s="7">
        <f t="shared" si="11"/>
        <v>38048</v>
      </c>
      <c r="AL44" s="7">
        <f t="shared" si="11"/>
        <v>38841</v>
      </c>
      <c r="AM44" s="7">
        <f t="shared" si="11"/>
        <v>38048</v>
      </c>
      <c r="AN44" s="7">
        <f t="shared" si="11"/>
        <v>38048</v>
      </c>
      <c r="AO44" s="7">
        <f t="shared" si="11"/>
        <v>38841</v>
      </c>
      <c r="AP44" s="7">
        <f t="shared" si="11"/>
        <v>38841</v>
      </c>
      <c r="AQ44" s="7">
        <f t="shared" si="11"/>
        <v>38841</v>
      </c>
      <c r="AR44" s="7">
        <f t="shared" si="11"/>
        <v>38048</v>
      </c>
      <c r="AS44" s="7">
        <f t="shared" si="11"/>
        <v>38841</v>
      </c>
      <c r="AT44" s="7">
        <f t="shared" si="11"/>
        <v>38841</v>
      </c>
      <c r="AU44" s="7">
        <f t="shared" si="11"/>
        <v>38841</v>
      </c>
      <c r="AV44" s="7">
        <f t="shared" si="11"/>
        <v>38048</v>
      </c>
      <c r="AW44" s="7">
        <f t="shared" si="11"/>
        <v>38841</v>
      </c>
      <c r="AX44" s="7">
        <f t="shared" si="11"/>
        <v>38841</v>
      </c>
      <c r="AY44" s="7">
        <f t="shared" si="11"/>
        <v>38841</v>
      </c>
      <c r="AZ44" s="7">
        <f t="shared" si="11"/>
        <v>38841</v>
      </c>
      <c r="BA44" s="7">
        <f t="shared" si="11"/>
        <v>38048</v>
      </c>
      <c r="BB44" s="7">
        <f t="shared" si="9"/>
        <v>38841</v>
      </c>
      <c r="BC44" s="7">
        <f t="shared" si="9"/>
        <v>38048</v>
      </c>
      <c r="BD44" s="7">
        <f t="shared" si="9"/>
        <v>38048</v>
      </c>
      <c r="BE44" s="7">
        <f t="shared" si="9"/>
        <v>38841</v>
      </c>
      <c r="BF44" s="7">
        <f t="shared" si="9"/>
        <v>38048</v>
      </c>
      <c r="BG44" s="7">
        <f t="shared" si="9"/>
        <v>38841</v>
      </c>
      <c r="BH44" s="7">
        <f t="shared" si="9"/>
        <v>38048</v>
      </c>
      <c r="BI44" s="7">
        <f t="shared" si="9"/>
        <v>38841</v>
      </c>
      <c r="BJ44" s="7">
        <f t="shared" si="9"/>
        <v>38841</v>
      </c>
      <c r="BK44" s="7">
        <f t="shared" si="9"/>
        <v>38048</v>
      </c>
      <c r="BL44" s="7">
        <f t="shared" si="9"/>
        <v>38841</v>
      </c>
      <c r="BM44" s="7">
        <f t="shared" si="9"/>
        <v>38048</v>
      </c>
      <c r="BN44" s="7">
        <f t="shared" si="9"/>
        <v>38841</v>
      </c>
      <c r="BO44" s="7">
        <f t="shared" si="9"/>
        <v>38048</v>
      </c>
      <c r="BP44" s="7">
        <f t="shared" si="9"/>
        <v>38841</v>
      </c>
      <c r="BQ44" s="7">
        <f t="shared" si="9"/>
        <v>38048</v>
      </c>
      <c r="BR44" s="7">
        <f t="shared" si="9"/>
        <v>38048</v>
      </c>
      <c r="BS44" s="7">
        <f t="shared" si="9"/>
        <v>38048</v>
      </c>
      <c r="BT44" s="7">
        <f t="shared" si="9"/>
        <v>38841</v>
      </c>
      <c r="BU44" s="7">
        <f t="shared" si="9"/>
        <v>38841</v>
      </c>
      <c r="BV44" s="7">
        <f t="shared" si="9"/>
        <v>38841</v>
      </c>
      <c r="BW44" s="7">
        <f t="shared" si="9"/>
        <v>38048</v>
      </c>
      <c r="BX44" s="7">
        <f t="shared" si="9"/>
        <v>38841</v>
      </c>
      <c r="BY44" s="7">
        <f t="shared" si="9"/>
        <v>38841</v>
      </c>
      <c r="BZ44" s="7">
        <f t="shared" si="9"/>
        <v>38048</v>
      </c>
      <c r="CA44" s="7">
        <f t="shared" si="9"/>
        <v>38841</v>
      </c>
      <c r="CB44" s="7">
        <f t="shared" si="9"/>
        <v>38048</v>
      </c>
      <c r="CC44" s="7">
        <f t="shared" si="9"/>
        <v>38048</v>
      </c>
      <c r="CD44" s="7">
        <f t="shared" si="9"/>
        <v>38841</v>
      </c>
      <c r="CE44" s="7">
        <f t="shared" si="9"/>
        <v>38048</v>
      </c>
      <c r="CF44" s="7">
        <f t="shared" si="9"/>
        <v>38048</v>
      </c>
      <c r="CG44" s="7">
        <f t="shared" si="9"/>
        <v>38841</v>
      </c>
      <c r="CH44" s="7">
        <f t="shared" si="9"/>
        <v>38841</v>
      </c>
      <c r="CI44" s="7">
        <f t="shared" si="9"/>
        <v>38841</v>
      </c>
    </row>
    <row r="45" spans="1:87">
      <c r="A45"/>
      <c r="B45" s="7">
        <f t="shared" si="10"/>
        <v>39635</v>
      </c>
      <c r="C45" s="7">
        <f t="shared" si="10"/>
        <v>38841</v>
      </c>
      <c r="D45" s="7">
        <f t="shared" si="10"/>
        <v>38048</v>
      </c>
      <c r="E45" s="7">
        <f t="shared" si="10"/>
        <v>39635</v>
      </c>
      <c r="F45" s="7">
        <f t="shared" si="10"/>
        <v>38841</v>
      </c>
      <c r="G45" s="7">
        <f t="shared" si="10"/>
        <v>39635</v>
      </c>
      <c r="H45" s="7">
        <f t="shared" si="10"/>
        <v>38841</v>
      </c>
      <c r="I45" s="7">
        <f t="shared" si="10"/>
        <v>38841</v>
      </c>
      <c r="J45" s="7">
        <f t="shared" si="10"/>
        <v>38841</v>
      </c>
      <c r="K45" s="7">
        <f t="shared" si="10"/>
        <v>38048</v>
      </c>
      <c r="L45" s="7">
        <f t="shared" si="10"/>
        <v>38048</v>
      </c>
      <c r="M45" s="7">
        <f t="shared" si="10"/>
        <v>39635</v>
      </c>
      <c r="N45" s="7">
        <f t="shared" si="10"/>
        <v>38841</v>
      </c>
      <c r="O45" s="7">
        <f t="shared" si="10"/>
        <v>39635</v>
      </c>
      <c r="P45" s="7">
        <f t="shared" si="10"/>
        <v>38048</v>
      </c>
      <c r="Q45" s="7">
        <f t="shared" si="10"/>
        <v>38048</v>
      </c>
      <c r="R45" s="7">
        <f t="shared" si="11"/>
        <v>38841</v>
      </c>
      <c r="S45" s="7">
        <f t="shared" si="11"/>
        <v>38048</v>
      </c>
      <c r="T45" s="7">
        <f t="shared" si="11"/>
        <v>38048</v>
      </c>
      <c r="U45" s="7">
        <f t="shared" si="11"/>
        <v>39635</v>
      </c>
      <c r="V45" s="7">
        <f t="shared" si="11"/>
        <v>38841</v>
      </c>
      <c r="W45" s="7">
        <f t="shared" si="11"/>
        <v>39635</v>
      </c>
      <c r="X45" s="7">
        <f t="shared" si="11"/>
        <v>38048</v>
      </c>
      <c r="Y45" s="7">
        <f t="shared" si="11"/>
        <v>38841</v>
      </c>
      <c r="Z45" s="7">
        <f t="shared" si="11"/>
        <v>38841</v>
      </c>
      <c r="AA45" s="7">
        <f t="shared" si="11"/>
        <v>38048</v>
      </c>
      <c r="AB45" s="7">
        <f t="shared" si="11"/>
        <v>38048</v>
      </c>
      <c r="AC45" s="7">
        <f t="shared" si="11"/>
        <v>39635</v>
      </c>
      <c r="AD45" s="7">
        <f t="shared" si="11"/>
        <v>38841</v>
      </c>
      <c r="AE45" s="7">
        <f t="shared" si="11"/>
        <v>39635</v>
      </c>
      <c r="AF45" s="7">
        <f t="shared" si="11"/>
        <v>38048</v>
      </c>
      <c r="AG45" s="7">
        <f t="shared" si="11"/>
        <v>38841</v>
      </c>
      <c r="AH45" s="7">
        <f t="shared" si="11"/>
        <v>38048</v>
      </c>
      <c r="AI45" s="7">
        <f t="shared" si="11"/>
        <v>38841</v>
      </c>
      <c r="AJ45" s="7">
        <f t="shared" si="11"/>
        <v>38841</v>
      </c>
      <c r="AK45" s="7">
        <f t="shared" si="11"/>
        <v>38048</v>
      </c>
      <c r="AL45" s="7">
        <f t="shared" si="11"/>
        <v>38048</v>
      </c>
      <c r="AM45" s="7">
        <f t="shared" si="11"/>
        <v>38048</v>
      </c>
      <c r="AN45" s="7">
        <f t="shared" si="11"/>
        <v>38048</v>
      </c>
      <c r="AO45" s="7">
        <f t="shared" si="11"/>
        <v>38841</v>
      </c>
      <c r="AP45" s="7">
        <f t="shared" si="11"/>
        <v>38841</v>
      </c>
      <c r="AQ45" s="7">
        <f t="shared" si="11"/>
        <v>38048</v>
      </c>
      <c r="AR45" s="7">
        <f t="shared" si="11"/>
        <v>38841</v>
      </c>
      <c r="AS45" s="7">
        <f t="shared" si="11"/>
        <v>38841</v>
      </c>
      <c r="AT45" s="7">
        <f t="shared" si="11"/>
        <v>38048</v>
      </c>
      <c r="AU45" s="7">
        <f t="shared" si="11"/>
        <v>38048</v>
      </c>
      <c r="AV45" s="7">
        <f t="shared" si="11"/>
        <v>39635</v>
      </c>
      <c r="AW45" s="7">
        <f t="shared" si="11"/>
        <v>38841</v>
      </c>
      <c r="AX45" s="7">
        <f t="shared" si="11"/>
        <v>38841</v>
      </c>
      <c r="AY45" s="7">
        <f t="shared" si="11"/>
        <v>38048</v>
      </c>
      <c r="AZ45" s="7">
        <f t="shared" si="11"/>
        <v>38048</v>
      </c>
      <c r="BA45" s="7">
        <f t="shared" si="11"/>
        <v>38841</v>
      </c>
      <c r="BB45" s="7">
        <f t="shared" si="9"/>
        <v>38841</v>
      </c>
      <c r="BC45" s="7">
        <f t="shared" si="9"/>
        <v>38048</v>
      </c>
      <c r="BD45" s="7">
        <f t="shared" si="9"/>
        <v>38048</v>
      </c>
      <c r="BE45" s="7">
        <f t="shared" si="9"/>
        <v>38841</v>
      </c>
      <c r="BF45" s="7">
        <f t="shared" si="9"/>
        <v>38048</v>
      </c>
      <c r="BG45" s="7">
        <f t="shared" si="9"/>
        <v>38048</v>
      </c>
      <c r="BH45" s="7">
        <f t="shared" si="9"/>
        <v>39635</v>
      </c>
      <c r="BI45" s="7">
        <f t="shared" si="9"/>
        <v>38841</v>
      </c>
      <c r="BJ45" s="7">
        <f t="shared" si="9"/>
        <v>38048</v>
      </c>
      <c r="BK45" s="7">
        <f t="shared" ref="BB45:CI51" si="12">IFERROR(DATEVALUE(BK28), " ")</f>
        <v>38048</v>
      </c>
      <c r="BL45" s="7">
        <f t="shared" si="12"/>
        <v>38048</v>
      </c>
      <c r="BM45" s="7">
        <f t="shared" si="12"/>
        <v>38048</v>
      </c>
      <c r="BN45" s="7">
        <f t="shared" si="12"/>
        <v>38048</v>
      </c>
      <c r="BO45" s="7">
        <f t="shared" si="12"/>
        <v>38048</v>
      </c>
      <c r="BP45" s="7">
        <f t="shared" si="12"/>
        <v>38841</v>
      </c>
      <c r="BQ45" s="7">
        <f t="shared" si="12"/>
        <v>38841</v>
      </c>
      <c r="BR45" s="7">
        <f t="shared" si="12"/>
        <v>38841</v>
      </c>
      <c r="BS45" s="7">
        <f t="shared" si="12"/>
        <v>38841</v>
      </c>
      <c r="BT45" s="7">
        <f t="shared" si="12"/>
        <v>38841</v>
      </c>
      <c r="BU45" s="7">
        <f t="shared" si="12"/>
        <v>38841</v>
      </c>
      <c r="BV45" s="7">
        <f t="shared" si="12"/>
        <v>38048</v>
      </c>
      <c r="BW45" s="7">
        <f t="shared" si="12"/>
        <v>38048</v>
      </c>
      <c r="BX45" s="7">
        <f t="shared" si="12"/>
        <v>38841</v>
      </c>
      <c r="BY45" s="7">
        <f t="shared" si="12"/>
        <v>38048</v>
      </c>
      <c r="BZ45" s="7">
        <f t="shared" si="12"/>
        <v>38841</v>
      </c>
      <c r="CA45" s="7">
        <f t="shared" si="12"/>
        <v>38841</v>
      </c>
      <c r="CB45" s="7">
        <f t="shared" si="12"/>
        <v>38048</v>
      </c>
      <c r="CC45" s="7">
        <f t="shared" si="12"/>
        <v>38841</v>
      </c>
      <c r="CD45" s="7">
        <f t="shared" si="12"/>
        <v>38048</v>
      </c>
      <c r="CE45" s="7">
        <f t="shared" si="12"/>
        <v>38048</v>
      </c>
      <c r="CF45" s="7">
        <f t="shared" si="12"/>
        <v>38841</v>
      </c>
      <c r="CG45" s="7">
        <f t="shared" si="12"/>
        <v>38841</v>
      </c>
      <c r="CH45" s="7">
        <f t="shared" si="12"/>
        <v>38841</v>
      </c>
      <c r="CI45" s="7">
        <f t="shared" si="12"/>
        <v>38841</v>
      </c>
    </row>
    <row r="46" spans="1:87">
      <c r="A46"/>
      <c r="B46" s="7">
        <f t="shared" si="10"/>
        <v>38841</v>
      </c>
      <c r="C46" s="7">
        <f t="shared" si="10"/>
        <v>39635</v>
      </c>
      <c r="D46" s="7">
        <f t="shared" si="10"/>
        <v>38841</v>
      </c>
      <c r="E46" s="7">
        <f t="shared" si="10"/>
        <v>39635</v>
      </c>
      <c r="F46" s="7">
        <f t="shared" si="10"/>
        <v>38841</v>
      </c>
      <c r="G46" s="7">
        <f t="shared" si="10"/>
        <v>39635</v>
      </c>
      <c r="H46" s="7">
        <f t="shared" si="10"/>
        <v>38841</v>
      </c>
      <c r="I46" s="7">
        <f t="shared" si="10"/>
        <v>38841</v>
      </c>
      <c r="J46" s="7">
        <f t="shared" si="10"/>
        <v>38841</v>
      </c>
      <c r="K46" s="7">
        <f t="shared" si="10"/>
        <v>39635</v>
      </c>
      <c r="L46" s="7">
        <f t="shared" si="10"/>
        <v>38841</v>
      </c>
      <c r="M46" s="7">
        <f t="shared" si="10"/>
        <v>39635</v>
      </c>
      <c r="N46" s="7">
        <f t="shared" si="10"/>
        <v>38841</v>
      </c>
      <c r="O46" s="7">
        <f t="shared" si="10"/>
        <v>39635</v>
      </c>
      <c r="P46" s="7">
        <f t="shared" si="10"/>
        <v>38048</v>
      </c>
      <c r="Q46" s="7">
        <f t="shared" si="10"/>
        <v>38048</v>
      </c>
      <c r="R46" s="7">
        <f t="shared" si="11"/>
        <v>38841</v>
      </c>
      <c r="S46" s="7">
        <f t="shared" si="11"/>
        <v>39635</v>
      </c>
      <c r="T46" s="7">
        <f t="shared" si="11"/>
        <v>38841</v>
      </c>
      <c r="U46" s="7">
        <f t="shared" si="11"/>
        <v>39635</v>
      </c>
      <c r="V46" s="7">
        <f t="shared" si="11"/>
        <v>38841</v>
      </c>
      <c r="W46" s="7">
        <f t="shared" si="11"/>
        <v>39635</v>
      </c>
      <c r="X46" s="7">
        <f t="shared" si="11"/>
        <v>38048</v>
      </c>
      <c r="Y46" s="7">
        <f t="shared" si="11"/>
        <v>38048</v>
      </c>
      <c r="Z46" s="7">
        <f t="shared" si="11"/>
        <v>38841</v>
      </c>
      <c r="AA46" s="7">
        <f t="shared" si="11"/>
        <v>39635</v>
      </c>
      <c r="AB46" s="7">
        <f t="shared" si="11"/>
        <v>38841</v>
      </c>
      <c r="AC46" s="7">
        <f t="shared" si="11"/>
        <v>39635</v>
      </c>
      <c r="AD46" s="7">
        <f t="shared" si="11"/>
        <v>38841</v>
      </c>
      <c r="AE46" s="7">
        <f t="shared" si="11"/>
        <v>39635</v>
      </c>
      <c r="AF46" s="7">
        <f t="shared" si="11"/>
        <v>38048</v>
      </c>
      <c r="AG46" s="7">
        <f t="shared" si="11"/>
        <v>38841</v>
      </c>
      <c r="AH46" s="7">
        <f t="shared" si="11"/>
        <v>38048</v>
      </c>
      <c r="AI46" s="7">
        <f t="shared" si="11"/>
        <v>38048</v>
      </c>
      <c r="AJ46" s="7">
        <f t="shared" si="11"/>
        <v>38841</v>
      </c>
      <c r="AK46" s="7">
        <f t="shared" si="11"/>
        <v>38841</v>
      </c>
      <c r="AL46" s="7">
        <f t="shared" si="11"/>
        <v>38841</v>
      </c>
      <c r="AM46" s="7">
        <f t="shared" si="11"/>
        <v>38048</v>
      </c>
      <c r="AN46" s="7">
        <f t="shared" si="11"/>
        <v>38048</v>
      </c>
      <c r="AO46" s="7">
        <f t="shared" si="11"/>
        <v>38048</v>
      </c>
      <c r="AP46" s="7">
        <f t="shared" si="11"/>
        <v>38048</v>
      </c>
      <c r="AQ46" s="7">
        <f t="shared" si="11"/>
        <v>38841</v>
      </c>
      <c r="AR46" s="7">
        <f t="shared" si="11"/>
        <v>38841</v>
      </c>
      <c r="AS46" s="7">
        <f t="shared" si="11"/>
        <v>38048</v>
      </c>
      <c r="AT46" s="7">
        <f t="shared" si="11"/>
        <v>38048</v>
      </c>
      <c r="AU46" s="7">
        <f t="shared" si="11"/>
        <v>38048</v>
      </c>
      <c r="AV46" s="7">
        <f t="shared" si="11"/>
        <v>38048</v>
      </c>
      <c r="AW46" s="7">
        <f t="shared" si="11"/>
        <v>38048</v>
      </c>
      <c r="AX46" s="7">
        <f t="shared" si="11"/>
        <v>38841</v>
      </c>
      <c r="AY46" s="7">
        <f t="shared" si="11"/>
        <v>38048</v>
      </c>
      <c r="AZ46" s="7">
        <f t="shared" si="11"/>
        <v>38048</v>
      </c>
      <c r="BA46" s="7">
        <f t="shared" si="11"/>
        <v>38048</v>
      </c>
      <c r="BB46" s="7">
        <f t="shared" si="12"/>
        <v>38841</v>
      </c>
      <c r="BC46" s="7">
        <f t="shared" si="12"/>
        <v>38841</v>
      </c>
      <c r="BD46" s="7">
        <f t="shared" si="12"/>
        <v>38048</v>
      </c>
      <c r="BE46" s="7">
        <f t="shared" si="12"/>
        <v>38841</v>
      </c>
      <c r="BF46" s="7">
        <f t="shared" si="12"/>
        <v>38048</v>
      </c>
      <c r="BG46" s="7">
        <f t="shared" si="12"/>
        <v>38841</v>
      </c>
      <c r="BH46" s="7">
        <f t="shared" si="12"/>
        <v>38841</v>
      </c>
      <c r="BI46" s="7">
        <f t="shared" si="12"/>
        <v>38841</v>
      </c>
      <c r="BJ46" s="7">
        <f t="shared" si="12"/>
        <v>38048</v>
      </c>
      <c r="BK46" s="7">
        <f t="shared" si="12"/>
        <v>38841</v>
      </c>
      <c r="BL46" s="7">
        <f t="shared" si="12"/>
        <v>38048</v>
      </c>
      <c r="BM46" s="7">
        <f t="shared" si="12"/>
        <v>38841</v>
      </c>
      <c r="BN46" s="7">
        <f t="shared" si="12"/>
        <v>38048</v>
      </c>
      <c r="BO46" s="7">
        <f t="shared" si="12"/>
        <v>38841</v>
      </c>
      <c r="BP46" s="7">
        <f t="shared" si="12"/>
        <v>38048</v>
      </c>
      <c r="BQ46" s="7">
        <f t="shared" si="12"/>
        <v>38841</v>
      </c>
      <c r="BR46" s="7">
        <f t="shared" si="12"/>
        <v>38048</v>
      </c>
      <c r="BS46" s="7">
        <f t="shared" si="12"/>
        <v>38048</v>
      </c>
      <c r="BT46" s="7">
        <f t="shared" si="12"/>
        <v>38048</v>
      </c>
      <c r="BU46" s="7">
        <f t="shared" si="12"/>
        <v>38048</v>
      </c>
      <c r="BV46" s="7">
        <f t="shared" si="12"/>
        <v>38841</v>
      </c>
      <c r="BW46" s="7">
        <f t="shared" si="12"/>
        <v>38841</v>
      </c>
      <c r="BX46" s="7">
        <f t="shared" si="12"/>
        <v>38048</v>
      </c>
      <c r="BY46" s="7">
        <f t="shared" si="12"/>
        <v>38841</v>
      </c>
      <c r="BZ46" s="7">
        <f t="shared" si="12"/>
        <v>38048</v>
      </c>
      <c r="CA46" s="7">
        <f t="shared" si="12"/>
        <v>38841</v>
      </c>
      <c r="CB46" s="7">
        <f t="shared" si="12"/>
        <v>38048</v>
      </c>
      <c r="CC46" s="7">
        <f t="shared" si="12"/>
        <v>38841</v>
      </c>
      <c r="CD46" s="7">
        <f t="shared" si="12"/>
        <v>38048</v>
      </c>
      <c r="CE46" s="7">
        <f t="shared" si="12"/>
        <v>38841</v>
      </c>
      <c r="CF46" s="7">
        <f t="shared" si="12"/>
        <v>38841</v>
      </c>
      <c r="CG46" s="7">
        <f t="shared" si="12"/>
        <v>38841</v>
      </c>
      <c r="CH46" s="7">
        <f t="shared" si="12"/>
        <v>38841</v>
      </c>
      <c r="CI46" s="7">
        <f t="shared" si="12"/>
        <v>38048</v>
      </c>
    </row>
    <row r="47" spans="1:87">
      <c r="A47"/>
      <c r="B47" s="7">
        <f t="shared" si="10"/>
        <v>39635</v>
      </c>
      <c r="C47" s="7">
        <f t="shared" si="10"/>
        <v>38841</v>
      </c>
      <c r="D47" s="7">
        <f t="shared" si="10"/>
        <v>38048</v>
      </c>
      <c r="E47" s="7">
        <f t="shared" si="10"/>
        <v>39635</v>
      </c>
      <c r="F47" s="7">
        <f t="shared" si="10"/>
        <v>40429</v>
      </c>
      <c r="G47" s="7">
        <f t="shared" si="10"/>
        <v>39635</v>
      </c>
      <c r="H47" s="7">
        <f t="shared" si="10"/>
        <v>39635</v>
      </c>
      <c r="I47" s="7">
        <f t="shared" si="10"/>
        <v>38841</v>
      </c>
      <c r="J47" s="7">
        <f t="shared" si="10"/>
        <v>38048</v>
      </c>
      <c r="K47" s="7">
        <f t="shared" si="10"/>
        <v>38841</v>
      </c>
      <c r="L47" s="7">
        <f t="shared" si="10"/>
        <v>38048</v>
      </c>
      <c r="M47" s="7">
        <f t="shared" si="10"/>
        <v>39635</v>
      </c>
      <c r="N47" s="7">
        <f t="shared" si="10"/>
        <v>38048</v>
      </c>
      <c r="O47" s="7">
        <f t="shared" si="10"/>
        <v>39635</v>
      </c>
      <c r="P47" s="7">
        <f t="shared" si="10"/>
        <v>38048</v>
      </c>
      <c r="Q47" s="7">
        <f t="shared" si="10"/>
        <v>38841</v>
      </c>
      <c r="R47" s="7">
        <f t="shared" si="11"/>
        <v>38048</v>
      </c>
      <c r="S47" s="7">
        <f t="shared" si="11"/>
        <v>38841</v>
      </c>
      <c r="T47" s="7">
        <f t="shared" si="11"/>
        <v>38048</v>
      </c>
      <c r="U47" s="7">
        <f t="shared" si="11"/>
        <v>39635</v>
      </c>
      <c r="V47" s="7">
        <f t="shared" si="11"/>
        <v>38048</v>
      </c>
      <c r="W47" s="7">
        <f t="shared" si="11"/>
        <v>39635</v>
      </c>
      <c r="X47" s="7">
        <f t="shared" si="11"/>
        <v>38048</v>
      </c>
      <c r="Y47" s="7">
        <f t="shared" si="11"/>
        <v>38048</v>
      </c>
      <c r="Z47" s="7">
        <f t="shared" si="11"/>
        <v>38048</v>
      </c>
      <c r="AA47" s="7">
        <f t="shared" si="11"/>
        <v>38841</v>
      </c>
      <c r="AB47" s="7">
        <f t="shared" si="11"/>
        <v>38048</v>
      </c>
      <c r="AC47" s="7">
        <f t="shared" si="11"/>
        <v>39635</v>
      </c>
      <c r="AD47" s="7">
        <f t="shared" si="11"/>
        <v>38048</v>
      </c>
      <c r="AE47" s="7">
        <f t="shared" si="11"/>
        <v>39635</v>
      </c>
      <c r="AF47" s="7">
        <f t="shared" si="11"/>
        <v>38048</v>
      </c>
      <c r="AG47" s="7">
        <f t="shared" si="11"/>
        <v>38048</v>
      </c>
      <c r="AH47" s="7">
        <f t="shared" si="11"/>
        <v>38841</v>
      </c>
      <c r="AI47" s="7">
        <f t="shared" si="11"/>
        <v>38048</v>
      </c>
      <c r="AJ47" s="7">
        <f t="shared" si="11"/>
        <v>38048</v>
      </c>
      <c r="AK47" s="7">
        <f t="shared" si="11"/>
        <v>38048</v>
      </c>
      <c r="AL47" s="7">
        <f t="shared" si="11"/>
        <v>38841</v>
      </c>
      <c r="AM47" s="7">
        <f t="shared" si="11"/>
        <v>38048</v>
      </c>
      <c r="AN47" s="7">
        <f t="shared" si="11"/>
        <v>38048</v>
      </c>
      <c r="AO47" s="7">
        <f t="shared" si="11"/>
        <v>38841</v>
      </c>
      <c r="AP47" s="7">
        <f t="shared" si="11"/>
        <v>38841</v>
      </c>
      <c r="AQ47" s="7">
        <f t="shared" si="11"/>
        <v>38841</v>
      </c>
      <c r="AR47" s="7">
        <f t="shared" si="11"/>
        <v>38841</v>
      </c>
      <c r="AS47" s="7">
        <f t="shared" si="11"/>
        <v>38048</v>
      </c>
      <c r="AT47" s="7">
        <f t="shared" si="11"/>
        <v>38841</v>
      </c>
      <c r="AU47" s="7">
        <f t="shared" si="11"/>
        <v>38048</v>
      </c>
      <c r="AV47" s="7">
        <f t="shared" si="11"/>
        <v>38048</v>
      </c>
      <c r="AW47" s="7">
        <f t="shared" si="11"/>
        <v>38048</v>
      </c>
      <c r="AX47" s="7">
        <f t="shared" si="11"/>
        <v>38841</v>
      </c>
      <c r="AY47" s="7">
        <f t="shared" si="11"/>
        <v>38841</v>
      </c>
      <c r="AZ47" s="7">
        <f t="shared" si="11"/>
        <v>38048</v>
      </c>
      <c r="BA47" s="7">
        <f t="shared" si="11"/>
        <v>38841</v>
      </c>
      <c r="BB47" s="7">
        <f t="shared" si="11"/>
        <v>38048</v>
      </c>
      <c r="BC47" s="7">
        <f t="shared" si="11"/>
        <v>38841</v>
      </c>
      <c r="BD47" s="7">
        <f t="shared" si="12"/>
        <v>38048</v>
      </c>
      <c r="BE47" s="7">
        <f t="shared" si="12"/>
        <v>38048</v>
      </c>
      <c r="BF47" s="7">
        <f t="shared" si="12"/>
        <v>38841</v>
      </c>
      <c r="BG47" s="7">
        <f t="shared" si="12"/>
        <v>38841</v>
      </c>
      <c r="BH47" s="7">
        <f t="shared" si="12"/>
        <v>38841</v>
      </c>
      <c r="BI47" s="7">
        <f t="shared" si="12"/>
        <v>38048</v>
      </c>
      <c r="BJ47" s="7">
        <f t="shared" si="12"/>
        <v>38048</v>
      </c>
      <c r="BK47" s="7">
        <f t="shared" si="12"/>
        <v>38841</v>
      </c>
      <c r="BL47" s="7">
        <f t="shared" si="12"/>
        <v>38841</v>
      </c>
      <c r="BM47" s="7">
        <f t="shared" si="12"/>
        <v>38841</v>
      </c>
      <c r="BN47" s="7">
        <f t="shared" si="12"/>
        <v>38048</v>
      </c>
      <c r="BO47" s="7">
        <f t="shared" si="12"/>
        <v>38048</v>
      </c>
      <c r="BP47" s="7">
        <f t="shared" si="12"/>
        <v>38048</v>
      </c>
      <c r="BQ47" s="7">
        <f t="shared" si="12"/>
        <v>38048</v>
      </c>
      <c r="BR47" s="7">
        <f t="shared" si="12"/>
        <v>38048</v>
      </c>
      <c r="BS47" s="7">
        <f t="shared" si="12"/>
        <v>38841</v>
      </c>
      <c r="BT47" s="7">
        <f t="shared" si="12"/>
        <v>38841</v>
      </c>
      <c r="BU47" s="7">
        <f t="shared" si="12"/>
        <v>38048</v>
      </c>
      <c r="BV47" s="7">
        <f t="shared" si="12"/>
        <v>38048</v>
      </c>
      <c r="BW47" s="7">
        <f t="shared" si="12"/>
        <v>38841</v>
      </c>
      <c r="BX47" s="7">
        <f t="shared" si="12"/>
        <v>38048</v>
      </c>
      <c r="BY47" s="7">
        <f t="shared" si="12"/>
        <v>38048</v>
      </c>
      <c r="BZ47" s="7">
        <f t="shared" si="12"/>
        <v>38841</v>
      </c>
      <c r="CA47" s="7">
        <f t="shared" si="12"/>
        <v>38048</v>
      </c>
      <c r="CB47" s="7">
        <f t="shared" si="12"/>
        <v>38048</v>
      </c>
      <c r="CC47" s="7">
        <f t="shared" si="12"/>
        <v>38048</v>
      </c>
      <c r="CD47" s="7">
        <f t="shared" si="12"/>
        <v>38048</v>
      </c>
      <c r="CE47" s="7">
        <f t="shared" si="12"/>
        <v>38048</v>
      </c>
      <c r="CF47" s="7">
        <f t="shared" si="12"/>
        <v>38048</v>
      </c>
      <c r="CG47" s="7">
        <f t="shared" si="12"/>
        <v>38841</v>
      </c>
      <c r="CH47" s="7">
        <f t="shared" si="12"/>
        <v>38048</v>
      </c>
      <c r="CI47" s="7">
        <f t="shared" si="12"/>
        <v>38048</v>
      </c>
    </row>
    <row r="48" spans="1:87">
      <c r="A48"/>
      <c r="B48" s="7">
        <f t="shared" si="10"/>
        <v>38841</v>
      </c>
      <c r="C48" s="7">
        <f t="shared" si="10"/>
        <v>39635</v>
      </c>
      <c r="D48" s="7">
        <f t="shared" si="10"/>
        <v>38841</v>
      </c>
      <c r="E48" s="7">
        <f t="shared" si="10"/>
        <v>39635</v>
      </c>
      <c r="F48" s="7">
        <f t="shared" si="10"/>
        <v>38841</v>
      </c>
      <c r="G48" s="7">
        <f t="shared" si="10"/>
        <v>39635</v>
      </c>
      <c r="H48" s="7">
        <f t="shared" si="10"/>
        <v>38841</v>
      </c>
      <c r="I48" s="7">
        <f t="shared" si="10"/>
        <v>38841</v>
      </c>
      <c r="J48" s="7">
        <f t="shared" si="10"/>
        <v>38841</v>
      </c>
      <c r="K48" s="7">
        <f t="shared" si="10"/>
        <v>39635</v>
      </c>
      <c r="L48" s="7">
        <f t="shared" si="10"/>
        <v>38841</v>
      </c>
      <c r="M48" s="7">
        <f t="shared" si="10"/>
        <v>39635</v>
      </c>
      <c r="N48" s="7">
        <f t="shared" si="10"/>
        <v>38841</v>
      </c>
      <c r="O48" s="7">
        <f t="shared" si="10"/>
        <v>40429</v>
      </c>
      <c r="P48" s="7">
        <f t="shared" si="10"/>
        <v>38048</v>
      </c>
      <c r="Q48" s="7">
        <f t="shared" si="10"/>
        <v>38841</v>
      </c>
      <c r="R48" s="7">
        <f t="shared" si="11"/>
        <v>38841</v>
      </c>
      <c r="S48" s="7">
        <f t="shared" si="11"/>
        <v>39635</v>
      </c>
      <c r="T48" s="7">
        <f t="shared" si="11"/>
        <v>38841</v>
      </c>
      <c r="U48" s="7">
        <f t="shared" si="11"/>
        <v>39635</v>
      </c>
      <c r="V48" s="7">
        <f t="shared" si="11"/>
        <v>38841</v>
      </c>
      <c r="W48" s="7">
        <f t="shared" si="11"/>
        <v>39635</v>
      </c>
      <c r="X48" s="7">
        <f t="shared" si="11"/>
        <v>38841</v>
      </c>
      <c r="Y48" s="7">
        <f t="shared" si="11"/>
        <v>38841</v>
      </c>
      <c r="Z48" s="7">
        <f t="shared" si="11"/>
        <v>38841</v>
      </c>
      <c r="AA48" s="7">
        <f t="shared" si="11"/>
        <v>39635</v>
      </c>
      <c r="AB48" s="7">
        <f t="shared" si="11"/>
        <v>38841</v>
      </c>
      <c r="AC48" s="7">
        <f t="shared" si="11"/>
        <v>39635</v>
      </c>
      <c r="AD48" s="7">
        <f t="shared" si="11"/>
        <v>38841</v>
      </c>
      <c r="AE48" s="7">
        <f t="shared" si="11"/>
        <v>39635</v>
      </c>
      <c r="AF48" s="7">
        <f t="shared" si="11"/>
        <v>38841</v>
      </c>
      <c r="AG48" s="7">
        <f t="shared" si="11"/>
        <v>38841</v>
      </c>
      <c r="AH48" s="7">
        <f t="shared" si="11"/>
        <v>38841</v>
      </c>
      <c r="AI48" s="7">
        <f t="shared" si="11"/>
        <v>38841</v>
      </c>
      <c r="AJ48" s="7">
        <f t="shared" si="11"/>
        <v>38841</v>
      </c>
      <c r="AK48" s="7">
        <f t="shared" si="11"/>
        <v>38841</v>
      </c>
      <c r="AL48" s="7">
        <f t="shared" si="11"/>
        <v>39635</v>
      </c>
      <c r="AM48" s="7">
        <f t="shared" si="11"/>
        <v>39635</v>
      </c>
      <c r="AN48" s="7">
        <f t="shared" si="11"/>
        <v>38841</v>
      </c>
      <c r="AO48" s="7">
        <f t="shared" si="11"/>
        <v>39635</v>
      </c>
      <c r="AP48" s="7">
        <f t="shared" si="11"/>
        <v>38841</v>
      </c>
      <c r="AQ48" s="7">
        <f t="shared" si="11"/>
        <v>38841</v>
      </c>
      <c r="AR48" s="7">
        <f t="shared" si="11"/>
        <v>39635</v>
      </c>
      <c r="AS48" s="7">
        <f t="shared" si="11"/>
        <v>39635</v>
      </c>
      <c r="AT48" s="7">
        <f t="shared" si="11"/>
        <v>38841</v>
      </c>
      <c r="AU48" s="7">
        <f t="shared" si="11"/>
        <v>39635</v>
      </c>
      <c r="AV48" s="7">
        <f t="shared" si="11"/>
        <v>39635</v>
      </c>
      <c r="AW48" s="7">
        <f t="shared" si="11"/>
        <v>38841</v>
      </c>
      <c r="AX48" s="7">
        <f t="shared" si="11"/>
        <v>38841</v>
      </c>
      <c r="AY48" s="7">
        <f t="shared" si="11"/>
        <v>39635</v>
      </c>
      <c r="AZ48" s="7">
        <f t="shared" si="11"/>
        <v>39635</v>
      </c>
      <c r="BA48" s="7">
        <f t="shared" si="11"/>
        <v>38841</v>
      </c>
      <c r="BB48" s="7">
        <f t="shared" si="11"/>
        <v>38841</v>
      </c>
      <c r="BC48" s="7">
        <f t="shared" si="11"/>
        <v>39635</v>
      </c>
      <c r="BD48" s="7">
        <f t="shared" si="12"/>
        <v>38841</v>
      </c>
      <c r="BE48" s="7">
        <f t="shared" si="12"/>
        <v>39635</v>
      </c>
      <c r="BF48" s="7">
        <f t="shared" si="12"/>
        <v>39635</v>
      </c>
      <c r="BG48" s="7">
        <f t="shared" si="12"/>
        <v>38841</v>
      </c>
      <c r="BH48" s="7">
        <f t="shared" si="12"/>
        <v>38841</v>
      </c>
      <c r="BI48" s="7">
        <f t="shared" si="12"/>
        <v>39635</v>
      </c>
      <c r="BJ48" s="7">
        <f t="shared" si="12"/>
        <v>39635</v>
      </c>
      <c r="BK48" s="7">
        <f t="shared" si="12"/>
        <v>39635</v>
      </c>
      <c r="BL48" s="7">
        <f t="shared" si="12"/>
        <v>38841</v>
      </c>
      <c r="BM48" s="7">
        <f t="shared" si="12"/>
        <v>39635</v>
      </c>
      <c r="BN48" s="7">
        <f t="shared" si="12"/>
        <v>38841</v>
      </c>
      <c r="BO48" s="7">
        <f t="shared" si="12"/>
        <v>39635</v>
      </c>
      <c r="BP48" s="7">
        <f t="shared" si="12"/>
        <v>39635</v>
      </c>
      <c r="BQ48" s="7">
        <f t="shared" si="12"/>
        <v>39635</v>
      </c>
      <c r="BR48" s="7">
        <f t="shared" si="12"/>
        <v>39635</v>
      </c>
      <c r="BS48" s="7">
        <f t="shared" si="12"/>
        <v>38841</v>
      </c>
      <c r="BT48" s="7">
        <f t="shared" si="12"/>
        <v>39635</v>
      </c>
      <c r="BU48" s="7">
        <f t="shared" si="12"/>
        <v>39635</v>
      </c>
      <c r="BV48" s="7">
        <f t="shared" si="12"/>
        <v>39635</v>
      </c>
      <c r="BW48" s="7">
        <f t="shared" si="12"/>
        <v>38841</v>
      </c>
      <c r="BX48" s="7">
        <f t="shared" si="12"/>
        <v>39635</v>
      </c>
      <c r="BY48" s="7">
        <f t="shared" si="12"/>
        <v>38841</v>
      </c>
      <c r="BZ48" s="7">
        <f t="shared" si="12"/>
        <v>38841</v>
      </c>
      <c r="CA48" s="7">
        <f t="shared" si="12"/>
        <v>38841</v>
      </c>
      <c r="CB48" s="7">
        <f t="shared" si="12"/>
        <v>38841</v>
      </c>
      <c r="CC48" s="7">
        <f t="shared" si="12"/>
        <v>38841</v>
      </c>
      <c r="CD48" s="7">
        <f t="shared" si="12"/>
        <v>38841</v>
      </c>
      <c r="CE48" s="7">
        <f t="shared" si="12"/>
        <v>38841</v>
      </c>
      <c r="CF48" s="7">
        <f t="shared" si="12"/>
        <v>39635</v>
      </c>
      <c r="CG48" s="7">
        <f t="shared" si="12"/>
        <v>39635</v>
      </c>
      <c r="CH48" s="7">
        <f t="shared" si="12"/>
        <v>38841</v>
      </c>
      <c r="CI48" s="7">
        <f t="shared" si="12"/>
        <v>39635</v>
      </c>
    </row>
    <row r="49" spans="1:87">
      <c r="A49"/>
      <c r="B49" s="7">
        <f t="shared" si="10"/>
        <v>38841</v>
      </c>
      <c r="C49" s="7">
        <f t="shared" si="10"/>
        <v>39635</v>
      </c>
      <c r="D49" s="7">
        <f t="shared" si="10"/>
        <v>38841</v>
      </c>
      <c r="E49" s="7">
        <f t="shared" si="10"/>
        <v>38841</v>
      </c>
      <c r="F49" s="7">
        <f t="shared" si="10"/>
        <v>38841</v>
      </c>
      <c r="G49" s="7">
        <f t="shared" si="10"/>
        <v>38841</v>
      </c>
      <c r="H49" s="7">
        <f t="shared" si="10"/>
        <v>38841</v>
      </c>
      <c r="I49" s="7">
        <f t="shared" si="10"/>
        <v>38841</v>
      </c>
      <c r="J49" s="7">
        <f t="shared" si="10"/>
        <v>38841</v>
      </c>
      <c r="K49" s="7">
        <f t="shared" si="10"/>
        <v>39635</v>
      </c>
      <c r="L49" s="7">
        <f t="shared" si="10"/>
        <v>38841</v>
      </c>
      <c r="M49" s="7">
        <f t="shared" si="10"/>
        <v>38841</v>
      </c>
      <c r="N49" s="7">
        <f t="shared" si="10"/>
        <v>38841</v>
      </c>
      <c r="O49" s="7">
        <f t="shared" si="10"/>
        <v>38841</v>
      </c>
      <c r="P49" s="7">
        <f t="shared" si="10"/>
        <v>38048</v>
      </c>
      <c r="Q49" s="7">
        <f t="shared" si="10"/>
        <v>38841</v>
      </c>
      <c r="R49" s="7">
        <f t="shared" si="11"/>
        <v>38841</v>
      </c>
      <c r="S49" s="7">
        <f t="shared" ref="R49:BD51" si="13">IFERROR(DATEVALUE(S32), " ")</f>
        <v>39635</v>
      </c>
      <c r="T49" s="7">
        <f t="shared" si="13"/>
        <v>38841</v>
      </c>
      <c r="U49" s="7">
        <f t="shared" si="13"/>
        <v>38841</v>
      </c>
      <c r="V49" s="7">
        <f t="shared" si="13"/>
        <v>38841</v>
      </c>
      <c r="W49" s="7">
        <f t="shared" si="13"/>
        <v>38841</v>
      </c>
      <c r="X49" s="7">
        <f t="shared" si="13"/>
        <v>38048</v>
      </c>
      <c r="Y49" s="7">
        <f t="shared" si="13"/>
        <v>38048</v>
      </c>
      <c r="Z49" s="7">
        <f t="shared" si="13"/>
        <v>38841</v>
      </c>
      <c r="AA49" s="7">
        <f t="shared" si="13"/>
        <v>39635</v>
      </c>
      <c r="AB49" s="7">
        <f t="shared" si="13"/>
        <v>38841</v>
      </c>
      <c r="AC49" s="7">
        <f t="shared" si="13"/>
        <v>38841</v>
      </c>
      <c r="AD49" s="7">
        <f t="shared" si="13"/>
        <v>38841</v>
      </c>
      <c r="AE49" s="7">
        <f t="shared" si="13"/>
        <v>38841</v>
      </c>
      <c r="AF49" s="7">
        <f t="shared" si="13"/>
        <v>38048</v>
      </c>
      <c r="AG49" s="7">
        <f t="shared" si="13"/>
        <v>38841</v>
      </c>
      <c r="AH49" s="7">
        <f t="shared" si="13"/>
        <v>38048</v>
      </c>
      <c r="AI49" s="7">
        <f t="shared" si="13"/>
        <v>38841</v>
      </c>
      <c r="AJ49" s="7">
        <f t="shared" si="13"/>
        <v>39635</v>
      </c>
      <c r="AK49" s="7">
        <f t="shared" si="13"/>
        <v>38841</v>
      </c>
      <c r="AL49" s="7">
        <f t="shared" si="13"/>
        <v>38841</v>
      </c>
      <c r="AM49" s="7">
        <f t="shared" si="13"/>
        <v>38841</v>
      </c>
      <c r="AN49" s="7">
        <f t="shared" si="13"/>
        <v>38841</v>
      </c>
      <c r="AO49" s="7">
        <f t="shared" si="13"/>
        <v>38841</v>
      </c>
      <c r="AP49" s="7">
        <f t="shared" si="13"/>
        <v>39635</v>
      </c>
      <c r="AQ49" s="7">
        <f t="shared" si="13"/>
        <v>39635</v>
      </c>
      <c r="AR49" s="7">
        <f t="shared" si="13"/>
        <v>38841</v>
      </c>
      <c r="AS49" s="7">
        <f t="shared" si="13"/>
        <v>38841</v>
      </c>
      <c r="AT49" s="7">
        <f t="shared" si="13"/>
        <v>38841</v>
      </c>
      <c r="AU49" s="7">
        <f t="shared" si="13"/>
        <v>39635</v>
      </c>
      <c r="AV49" s="7">
        <f t="shared" si="13"/>
        <v>38841</v>
      </c>
      <c r="AW49" s="7">
        <f t="shared" si="13"/>
        <v>38841</v>
      </c>
      <c r="AX49" s="7">
        <f t="shared" si="13"/>
        <v>38841</v>
      </c>
      <c r="AY49" s="7">
        <f t="shared" si="13"/>
        <v>39635</v>
      </c>
      <c r="AZ49" s="7">
        <f t="shared" si="13"/>
        <v>38841</v>
      </c>
      <c r="BA49" s="7">
        <f t="shared" si="13"/>
        <v>38841</v>
      </c>
      <c r="BB49" s="7">
        <f t="shared" si="13"/>
        <v>38841</v>
      </c>
      <c r="BC49" s="7">
        <f t="shared" si="13"/>
        <v>39635</v>
      </c>
      <c r="BD49" s="7">
        <f t="shared" si="12"/>
        <v>38841</v>
      </c>
      <c r="BE49" s="7">
        <f t="shared" si="12"/>
        <v>38841</v>
      </c>
      <c r="BF49" s="7">
        <f t="shared" si="12"/>
        <v>38841</v>
      </c>
      <c r="BG49" s="7">
        <f t="shared" si="12"/>
        <v>38841</v>
      </c>
      <c r="BH49" s="7">
        <f t="shared" si="12"/>
        <v>39635</v>
      </c>
      <c r="BI49" s="7">
        <f t="shared" si="12"/>
        <v>39635</v>
      </c>
      <c r="BJ49" s="7">
        <f t="shared" si="12"/>
        <v>39635</v>
      </c>
      <c r="BK49" s="7">
        <f t="shared" si="12"/>
        <v>38841</v>
      </c>
      <c r="BL49" s="7">
        <f t="shared" si="12"/>
        <v>39635</v>
      </c>
      <c r="BM49" s="7">
        <f t="shared" si="12"/>
        <v>38841</v>
      </c>
      <c r="BN49" s="7">
        <f t="shared" si="12"/>
        <v>39635</v>
      </c>
      <c r="BO49" s="7">
        <f t="shared" si="12"/>
        <v>39635</v>
      </c>
      <c r="BP49" s="7">
        <f t="shared" si="12"/>
        <v>38841</v>
      </c>
      <c r="BQ49" s="7">
        <f t="shared" si="12"/>
        <v>39635</v>
      </c>
      <c r="BR49" s="7">
        <f t="shared" si="12"/>
        <v>38841</v>
      </c>
      <c r="BS49" s="7">
        <f t="shared" si="12"/>
        <v>39635</v>
      </c>
      <c r="BT49" s="7">
        <f t="shared" si="12"/>
        <v>38841</v>
      </c>
      <c r="BU49" s="7">
        <f t="shared" si="12"/>
        <v>39635</v>
      </c>
      <c r="BV49" s="7">
        <f t="shared" si="12"/>
        <v>38841</v>
      </c>
      <c r="BW49" s="7">
        <f t="shared" si="12"/>
        <v>39635</v>
      </c>
      <c r="BX49" s="7">
        <f t="shared" si="12"/>
        <v>38841</v>
      </c>
      <c r="BY49" s="7">
        <f t="shared" si="12"/>
        <v>39635</v>
      </c>
      <c r="BZ49" s="7">
        <f t="shared" si="12"/>
        <v>38841</v>
      </c>
      <c r="CA49" s="7">
        <f t="shared" si="12"/>
        <v>39635</v>
      </c>
      <c r="CB49" s="7">
        <f t="shared" si="12"/>
        <v>39635</v>
      </c>
      <c r="CC49" s="7">
        <f t="shared" si="12"/>
        <v>39635</v>
      </c>
      <c r="CD49" s="7">
        <f t="shared" si="12"/>
        <v>39635</v>
      </c>
      <c r="CE49" s="7">
        <f t="shared" si="12"/>
        <v>38841</v>
      </c>
      <c r="CF49" s="7">
        <f t="shared" si="12"/>
        <v>39635</v>
      </c>
      <c r="CG49" s="7">
        <f t="shared" si="12"/>
        <v>38841</v>
      </c>
      <c r="CH49" s="7">
        <f t="shared" si="12"/>
        <v>39635</v>
      </c>
      <c r="CI49" s="7">
        <f t="shared" si="12"/>
        <v>38841</v>
      </c>
    </row>
    <row r="50" spans="1:87">
      <c r="B50" s="7">
        <f t="shared" si="10"/>
        <v>38841</v>
      </c>
      <c r="C50" s="7">
        <f t="shared" si="10"/>
        <v>39635</v>
      </c>
      <c r="D50" s="7">
        <f t="shared" si="10"/>
        <v>39635</v>
      </c>
      <c r="E50" s="7">
        <f t="shared" si="10"/>
        <v>39635</v>
      </c>
      <c r="F50" s="7">
        <f t="shared" si="10"/>
        <v>38841</v>
      </c>
      <c r="G50" s="7">
        <f t="shared" si="10"/>
        <v>39635</v>
      </c>
      <c r="H50" s="7">
        <f t="shared" si="10"/>
        <v>38841</v>
      </c>
      <c r="I50" s="7">
        <f t="shared" si="10"/>
        <v>38048</v>
      </c>
      <c r="J50" s="7">
        <f t="shared" si="10"/>
        <v>38841</v>
      </c>
      <c r="K50" s="7">
        <f t="shared" si="10"/>
        <v>39635</v>
      </c>
      <c r="L50" s="7">
        <f t="shared" si="10"/>
        <v>38048</v>
      </c>
      <c r="M50" s="7">
        <f t="shared" si="10"/>
        <v>39635</v>
      </c>
      <c r="N50" s="7">
        <f t="shared" si="10"/>
        <v>38841</v>
      </c>
      <c r="O50" s="7">
        <f t="shared" si="10"/>
        <v>39635</v>
      </c>
      <c r="P50" s="7">
        <f t="shared" si="10"/>
        <v>38048</v>
      </c>
      <c r="Q50" s="7">
        <f t="shared" si="10"/>
        <v>39635</v>
      </c>
      <c r="R50" s="7">
        <f t="shared" si="13"/>
        <v>38841</v>
      </c>
      <c r="S50" s="7">
        <f t="shared" si="13"/>
        <v>39635</v>
      </c>
      <c r="T50" s="7">
        <f t="shared" si="13"/>
        <v>38841</v>
      </c>
      <c r="U50" s="7">
        <f t="shared" si="13"/>
        <v>39635</v>
      </c>
      <c r="V50" s="7">
        <f t="shared" si="13"/>
        <v>38841</v>
      </c>
      <c r="W50" s="7">
        <f t="shared" si="13"/>
        <v>38841</v>
      </c>
      <c r="X50" s="7">
        <f t="shared" si="13"/>
        <v>38048</v>
      </c>
      <c r="Y50" s="7">
        <f t="shared" si="13"/>
        <v>39635</v>
      </c>
      <c r="Z50" s="7">
        <f t="shared" si="13"/>
        <v>38841</v>
      </c>
      <c r="AA50" s="7">
        <f t="shared" si="13"/>
        <v>39635</v>
      </c>
      <c r="AB50" s="7">
        <f t="shared" si="13"/>
        <v>38048</v>
      </c>
      <c r="AC50" s="7">
        <f t="shared" si="13"/>
        <v>39635</v>
      </c>
      <c r="AD50" s="7">
        <f t="shared" si="13"/>
        <v>38841</v>
      </c>
      <c r="AE50" s="7">
        <f t="shared" si="13"/>
        <v>39635</v>
      </c>
      <c r="AF50" s="7">
        <f t="shared" si="13"/>
        <v>38048</v>
      </c>
      <c r="AG50" s="7">
        <f t="shared" si="13"/>
        <v>39635</v>
      </c>
      <c r="AH50" s="7">
        <f t="shared" si="13"/>
        <v>39635</v>
      </c>
      <c r="AI50" s="7">
        <f t="shared" si="13"/>
        <v>38841</v>
      </c>
      <c r="AJ50" s="7">
        <f t="shared" si="13"/>
        <v>38841</v>
      </c>
      <c r="AK50" s="7">
        <f t="shared" si="13"/>
        <v>39635</v>
      </c>
      <c r="AL50" s="7">
        <f t="shared" si="13"/>
        <v>39635</v>
      </c>
      <c r="AM50" s="7">
        <f t="shared" si="13"/>
        <v>38841</v>
      </c>
      <c r="AN50" s="7">
        <f t="shared" si="13"/>
        <v>38841</v>
      </c>
      <c r="AO50" s="7">
        <f t="shared" si="13"/>
        <v>38841</v>
      </c>
      <c r="AP50" s="7">
        <f t="shared" si="13"/>
        <v>39635</v>
      </c>
      <c r="AQ50" s="7">
        <f t="shared" si="13"/>
        <v>39635</v>
      </c>
      <c r="AR50" s="7">
        <f t="shared" si="13"/>
        <v>38841</v>
      </c>
      <c r="AS50" s="7">
        <f t="shared" si="13"/>
        <v>39635</v>
      </c>
      <c r="AT50" s="7">
        <f t="shared" si="13"/>
        <v>38841</v>
      </c>
      <c r="AU50" s="7">
        <f t="shared" si="13"/>
        <v>39635</v>
      </c>
      <c r="AV50" s="7">
        <f t="shared" si="13"/>
        <v>38841</v>
      </c>
      <c r="AW50" s="7">
        <f t="shared" si="13"/>
        <v>39635</v>
      </c>
      <c r="AX50" s="7">
        <f t="shared" si="13"/>
        <v>38841</v>
      </c>
      <c r="AY50" s="7">
        <f t="shared" si="13"/>
        <v>38841</v>
      </c>
      <c r="AZ50" s="7">
        <f t="shared" si="13"/>
        <v>39635</v>
      </c>
      <c r="BA50" s="7">
        <f t="shared" si="13"/>
        <v>39635</v>
      </c>
      <c r="BB50" s="7">
        <f t="shared" si="13"/>
        <v>39635</v>
      </c>
      <c r="BC50" s="7">
        <f t="shared" si="13"/>
        <v>39635</v>
      </c>
      <c r="BD50" s="7">
        <f t="shared" si="12"/>
        <v>38841</v>
      </c>
      <c r="BE50" s="7">
        <f t="shared" si="12"/>
        <v>38841</v>
      </c>
      <c r="BF50" s="7">
        <f t="shared" si="12"/>
        <v>38841</v>
      </c>
      <c r="BG50" s="7">
        <f t="shared" si="12"/>
        <v>39635</v>
      </c>
      <c r="BH50" s="7">
        <f t="shared" si="12"/>
        <v>39635</v>
      </c>
      <c r="BI50" s="7">
        <f t="shared" si="12"/>
        <v>38841</v>
      </c>
      <c r="BJ50" s="7">
        <f t="shared" si="12"/>
        <v>38841</v>
      </c>
      <c r="BK50" s="7">
        <f t="shared" si="12"/>
        <v>39635</v>
      </c>
      <c r="BL50" s="7">
        <f t="shared" si="12"/>
        <v>39635</v>
      </c>
      <c r="BM50" s="7">
        <f t="shared" si="12"/>
        <v>39635</v>
      </c>
      <c r="BN50" s="7">
        <f t="shared" si="12"/>
        <v>39635</v>
      </c>
      <c r="BO50" s="7">
        <f t="shared" si="12"/>
        <v>38841</v>
      </c>
      <c r="BP50" s="7">
        <f t="shared" si="12"/>
        <v>39635</v>
      </c>
      <c r="BQ50" s="7">
        <f t="shared" si="12"/>
        <v>38841</v>
      </c>
      <c r="BR50" s="7">
        <f t="shared" si="12"/>
        <v>38841</v>
      </c>
      <c r="BS50" s="7">
        <f t="shared" si="12"/>
        <v>39635</v>
      </c>
      <c r="BT50" s="7">
        <f t="shared" si="12"/>
        <v>38841</v>
      </c>
      <c r="BU50" s="7">
        <f t="shared" si="12"/>
        <v>38841</v>
      </c>
      <c r="BV50" s="7">
        <f t="shared" si="12"/>
        <v>39635</v>
      </c>
      <c r="BW50" s="7">
        <f t="shared" si="12"/>
        <v>38841</v>
      </c>
      <c r="BX50" s="7">
        <f t="shared" si="12"/>
        <v>38841</v>
      </c>
      <c r="BY50" s="7">
        <f t="shared" si="12"/>
        <v>39635</v>
      </c>
      <c r="BZ50" s="7">
        <f t="shared" si="12"/>
        <v>39635</v>
      </c>
      <c r="CA50" s="7">
        <f t="shared" si="12"/>
        <v>39635</v>
      </c>
      <c r="CB50" s="7">
        <f t="shared" si="12"/>
        <v>39635</v>
      </c>
      <c r="CC50" s="7">
        <f t="shared" si="12"/>
        <v>38841</v>
      </c>
      <c r="CD50" s="7">
        <f t="shared" si="12"/>
        <v>39635</v>
      </c>
      <c r="CE50" s="7">
        <f t="shared" si="12"/>
        <v>38841</v>
      </c>
      <c r="CF50" s="7">
        <f t="shared" si="12"/>
        <v>38841</v>
      </c>
      <c r="CG50" s="7">
        <f t="shared" si="12"/>
        <v>39635</v>
      </c>
      <c r="CH50" s="7">
        <f t="shared" si="12"/>
        <v>38841</v>
      </c>
      <c r="CI50" s="7">
        <f t="shared" si="12"/>
        <v>38841</v>
      </c>
    </row>
    <row r="51" spans="1:87">
      <c r="B51" s="7">
        <f t="shared" si="10"/>
        <v>39635</v>
      </c>
      <c r="C51" s="7">
        <f t="shared" si="10"/>
        <v>38841</v>
      </c>
      <c r="D51" s="7">
        <f t="shared" si="10"/>
        <v>38048</v>
      </c>
      <c r="E51" s="7">
        <f t="shared" si="10"/>
        <v>39635</v>
      </c>
      <c r="F51" s="7">
        <f t="shared" si="10"/>
        <v>39635</v>
      </c>
      <c r="G51" s="7">
        <f t="shared" si="10"/>
        <v>39635</v>
      </c>
      <c r="H51" s="7">
        <f t="shared" si="10"/>
        <v>38841</v>
      </c>
      <c r="I51" s="7">
        <f t="shared" si="10"/>
        <v>38841</v>
      </c>
      <c r="J51" s="7">
        <f t="shared" si="10"/>
        <v>39635</v>
      </c>
      <c r="K51" s="7">
        <f t="shared" si="10"/>
        <v>38841</v>
      </c>
      <c r="L51" s="7">
        <f t="shared" si="10"/>
        <v>38841</v>
      </c>
      <c r="M51" s="7">
        <f t="shared" si="10"/>
        <v>39635</v>
      </c>
      <c r="N51" s="7">
        <f t="shared" si="10"/>
        <v>39635</v>
      </c>
      <c r="O51" s="7">
        <f t="shared" si="10"/>
        <v>39635</v>
      </c>
      <c r="P51" s="7">
        <f t="shared" si="10"/>
        <v>38841</v>
      </c>
      <c r="Q51" s="7">
        <f t="shared" si="10"/>
        <v>38841</v>
      </c>
      <c r="R51" s="7">
        <f t="shared" si="13"/>
        <v>38841</v>
      </c>
      <c r="S51" s="7">
        <f t="shared" si="13"/>
        <v>38841</v>
      </c>
      <c r="T51" s="7">
        <f t="shared" si="13"/>
        <v>38841</v>
      </c>
      <c r="U51" s="7">
        <f t="shared" si="13"/>
        <v>39635</v>
      </c>
      <c r="V51" s="7">
        <f t="shared" si="13"/>
        <v>38841</v>
      </c>
      <c r="W51" s="7">
        <f t="shared" si="13"/>
        <v>39635</v>
      </c>
      <c r="X51" s="7">
        <f t="shared" si="13"/>
        <v>38048</v>
      </c>
      <c r="Y51" s="7">
        <f t="shared" si="13"/>
        <v>38841</v>
      </c>
      <c r="Z51" s="7">
        <f t="shared" si="13"/>
        <v>39635</v>
      </c>
      <c r="AA51" s="7">
        <f t="shared" si="13"/>
        <v>38841</v>
      </c>
      <c r="AB51" s="7">
        <f t="shared" si="13"/>
        <v>38048</v>
      </c>
      <c r="AC51" s="7">
        <f t="shared" si="13"/>
        <v>39635</v>
      </c>
      <c r="AD51" s="7">
        <f t="shared" si="13"/>
        <v>39635</v>
      </c>
      <c r="AE51" s="7">
        <f t="shared" si="13"/>
        <v>39635</v>
      </c>
      <c r="AF51" s="7">
        <f t="shared" si="13"/>
        <v>38048</v>
      </c>
      <c r="AG51" s="7">
        <f t="shared" si="13"/>
        <v>38841</v>
      </c>
      <c r="AH51" s="7">
        <f t="shared" si="13"/>
        <v>38048</v>
      </c>
      <c r="AI51" s="7">
        <f t="shared" si="13"/>
        <v>38841</v>
      </c>
      <c r="AJ51" s="7">
        <f t="shared" si="13"/>
        <v>38841</v>
      </c>
      <c r="AK51" s="7">
        <f t="shared" si="13"/>
        <v>38841</v>
      </c>
      <c r="AL51" s="7">
        <f t="shared" si="13"/>
        <v>39635</v>
      </c>
      <c r="AM51" s="7">
        <f t="shared" si="13"/>
        <v>38841</v>
      </c>
      <c r="AN51" s="7">
        <f t="shared" si="13"/>
        <v>38841</v>
      </c>
      <c r="AO51" s="7">
        <f t="shared" si="13"/>
        <v>38841</v>
      </c>
      <c r="AP51" s="7">
        <f t="shared" si="13"/>
        <v>39635</v>
      </c>
      <c r="AQ51" s="7">
        <f t="shared" si="13"/>
        <v>39635</v>
      </c>
      <c r="AR51" s="7">
        <f t="shared" si="13"/>
        <v>39635</v>
      </c>
      <c r="AS51" s="7">
        <f t="shared" si="13"/>
        <v>38841</v>
      </c>
      <c r="AT51" s="7">
        <f t="shared" si="13"/>
        <v>38841</v>
      </c>
      <c r="AU51" s="7">
        <f t="shared" si="13"/>
        <v>38841</v>
      </c>
      <c r="AV51" s="7">
        <f t="shared" si="13"/>
        <v>39635</v>
      </c>
      <c r="AW51" s="7">
        <f t="shared" si="13"/>
        <v>38841</v>
      </c>
      <c r="AX51" s="7">
        <f t="shared" si="13"/>
        <v>38841</v>
      </c>
      <c r="AY51" s="7">
        <f t="shared" si="13"/>
        <v>39635</v>
      </c>
      <c r="AZ51" s="7">
        <f t="shared" si="13"/>
        <v>38841</v>
      </c>
      <c r="BA51" s="7">
        <f t="shared" si="13"/>
        <v>39635</v>
      </c>
      <c r="BB51" s="7">
        <f t="shared" si="13"/>
        <v>39635</v>
      </c>
      <c r="BC51" s="7">
        <f t="shared" si="13"/>
        <v>39635</v>
      </c>
      <c r="BD51" s="7">
        <f t="shared" si="13"/>
        <v>39635</v>
      </c>
      <c r="BE51" s="7">
        <f t="shared" si="12"/>
        <v>38841</v>
      </c>
      <c r="BF51" s="7">
        <f t="shared" si="12"/>
        <v>39635</v>
      </c>
      <c r="BG51" s="7">
        <f t="shared" si="12"/>
        <v>39635</v>
      </c>
      <c r="BH51" s="7">
        <f t="shared" si="12"/>
        <v>38841</v>
      </c>
      <c r="BI51" s="7">
        <f t="shared" si="12"/>
        <v>39635</v>
      </c>
      <c r="BJ51" s="7">
        <f t="shared" si="12"/>
        <v>39635</v>
      </c>
      <c r="BK51" s="7">
        <f t="shared" si="12"/>
        <v>39635</v>
      </c>
      <c r="BL51" s="7">
        <f t="shared" si="12"/>
        <v>38841</v>
      </c>
      <c r="BM51" s="7">
        <f t="shared" si="12"/>
        <v>38841</v>
      </c>
      <c r="BN51" s="7">
        <f t="shared" si="12"/>
        <v>38841</v>
      </c>
      <c r="BO51" s="7">
        <f t="shared" si="12"/>
        <v>38841</v>
      </c>
      <c r="BP51" s="7">
        <f t="shared" si="12"/>
        <v>38841</v>
      </c>
      <c r="BQ51" s="7">
        <f t="shared" si="12"/>
        <v>38048</v>
      </c>
      <c r="BR51" s="7">
        <f t="shared" si="12"/>
        <v>38048</v>
      </c>
      <c r="BS51" s="7">
        <f t="shared" si="12"/>
        <v>38048</v>
      </c>
      <c r="BT51" s="7">
        <f t="shared" si="12"/>
        <v>38841</v>
      </c>
      <c r="BU51" s="7">
        <f t="shared" si="12"/>
        <v>38048</v>
      </c>
      <c r="BV51" s="7">
        <f t="shared" si="12"/>
        <v>38841</v>
      </c>
      <c r="BW51" s="7">
        <f t="shared" si="12"/>
        <v>38841</v>
      </c>
      <c r="BX51" s="7">
        <f t="shared" si="12"/>
        <v>38841</v>
      </c>
      <c r="BY51" s="7">
        <f t="shared" si="12"/>
        <v>38048</v>
      </c>
      <c r="BZ51" s="7">
        <f t="shared" si="12"/>
        <v>39635</v>
      </c>
      <c r="CA51" s="7">
        <f t="shared" si="12"/>
        <v>38841</v>
      </c>
      <c r="CB51" s="7">
        <f t="shared" si="12"/>
        <v>39635</v>
      </c>
      <c r="CC51" s="7">
        <f t="shared" si="12"/>
        <v>38841</v>
      </c>
      <c r="CD51" s="7">
        <f t="shared" si="12"/>
        <v>38841</v>
      </c>
      <c r="CE51" s="7">
        <f t="shared" si="12"/>
        <v>38841</v>
      </c>
      <c r="CF51" s="7">
        <f t="shared" si="12"/>
        <v>39635</v>
      </c>
      <c r="CG51" s="7">
        <f t="shared" si="12"/>
        <v>39635</v>
      </c>
      <c r="CH51" s="7">
        <f t="shared" si="12"/>
        <v>38841</v>
      </c>
      <c r="CI51" s="7">
        <f t="shared" si="12"/>
        <v>39635</v>
      </c>
    </row>
    <row r="52" spans="1:87">
      <c r="B52" s="7"/>
      <c r="C52" s="6"/>
      <c r="D52" s="6" t="str">
        <f t="shared" ref="D52:Y52" si="14">IF(D35="MA","8,9,10",IF(D35="A","6,7,8",IF(D35="M","4,5,6",IF(D35="B","2,3,4"," "))))</f>
        <v xml:space="preserve"> </v>
      </c>
      <c r="E52" s="6" t="str">
        <f t="shared" si="14"/>
        <v xml:space="preserve"> </v>
      </c>
      <c r="F52" s="6" t="str">
        <f t="shared" si="14"/>
        <v xml:space="preserve"> </v>
      </c>
      <c r="G52" s="6" t="str">
        <f t="shared" si="14"/>
        <v xml:space="preserve"> </v>
      </c>
      <c r="H52" s="6" t="str">
        <f t="shared" si="14"/>
        <v xml:space="preserve"> </v>
      </c>
      <c r="I52" s="6" t="str">
        <f t="shared" si="14"/>
        <v xml:space="preserve"> </v>
      </c>
      <c r="J52" s="6" t="str">
        <f t="shared" si="14"/>
        <v xml:space="preserve"> </v>
      </c>
      <c r="K52" s="6" t="str">
        <f t="shared" si="14"/>
        <v xml:space="preserve"> </v>
      </c>
      <c r="L52" s="6" t="str">
        <f t="shared" si="14"/>
        <v xml:space="preserve"> </v>
      </c>
      <c r="M52" s="6" t="str">
        <f t="shared" si="14"/>
        <v xml:space="preserve"> </v>
      </c>
      <c r="N52" s="6" t="str">
        <f t="shared" si="14"/>
        <v xml:space="preserve"> </v>
      </c>
      <c r="O52" s="6" t="str">
        <f t="shared" si="14"/>
        <v xml:space="preserve"> </v>
      </c>
      <c r="P52" s="6" t="str">
        <f t="shared" si="14"/>
        <v xml:space="preserve"> </v>
      </c>
      <c r="Q52" s="6" t="str">
        <f t="shared" si="14"/>
        <v xml:space="preserve"> </v>
      </c>
      <c r="R52" s="6" t="str">
        <f t="shared" si="14"/>
        <v xml:space="preserve"> </v>
      </c>
      <c r="S52" s="6" t="str">
        <f t="shared" si="14"/>
        <v xml:space="preserve"> </v>
      </c>
      <c r="T52" s="6" t="str">
        <f t="shared" si="14"/>
        <v xml:space="preserve"> </v>
      </c>
      <c r="U52" s="6" t="str">
        <f t="shared" si="14"/>
        <v xml:space="preserve"> </v>
      </c>
      <c r="V52" s="6" t="str">
        <f t="shared" si="14"/>
        <v xml:space="preserve"> </v>
      </c>
      <c r="W52" s="6" t="str">
        <f t="shared" si="14"/>
        <v xml:space="preserve"> </v>
      </c>
      <c r="X52" s="6" t="str">
        <f t="shared" si="14"/>
        <v xml:space="preserve"> </v>
      </c>
      <c r="Y52" s="6" t="str">
        <f t="shared" si="14"/>
        <v xml:space="preserve"> </v>
      </c>
      <c r="Z52" s="7"/>
      <c r="AA52" s="6"/>
      <c r="AB52" s="6" t="str">
        <f t="shared" ref="AB52:AJ52" si="15">IF(AB35="MA","8,9,10",IF(AB35="A","6,7,8",IF(AB35="M","4,5,6",IF(AB35="B","2,3,4"," "))))</f>
        <v xml:space="preserve"> </v>
      </c>
      <c r="AC52" s="6" t="str">
        <f t="shared" si="15"/>
        <v xml:space="preserve"> </v>
      </c>
      <c r="AD52" s="6" t="str">
        <f t="shared" si="15"/>
        <v xml:space="preserve"> </v>
      </c>
      <c r="AE52" s="6" t="str">
        <f t="shared" si="15"/>
        <v xml:space="preserve"> </v>
      </c>
      <c r="AF52" s="6" t="str">
        <f t="shared" si="15"/>
        <v xml:space="preserve"> </v>
      </c>
      <c r="AG52" s="6" t="str">
        <f t="shared" si="15"/>
        <v xml:space="preserve"> </v>
      </c>
      <c r="AH52" s="6" t="str">
        <f t="shared" si="15"/>
        <v xml:space="preserve"> </v>
      </c>
      <c r="AI52" s="6" t="str">
        <f t="shared" si="15"/>
        <v xml:space="preserve"> </v>
      </c>
      <c r="AJ52" s="6" t="str">
        <f t="shared" si="15"/>
        <v xml:space="preserve"> </v>
      </c>
      <c r="AK52" s="7"/>
      <c r="AL52" s="6"/>
      <c r="AM52" s="6" t="str">
        <f t="shared" ref="AM52:AU52" si="16">IF(AM35="MA","8,9,10",IF(AM35="A","6,7,8",IF(AM35="M","4,5,6",IF(AM35="B","2,3,4"," "))))</f>
        <v xml:space="preserve"> </v>
      </c>
      <c r="AN52" s="6" t="str">
        <f t="shared" si="16"/>
        <v xml:space="preserve"> </v>
      </c>
      <c r="AO52" s="6" t="str">
        <f t="shared" si="16"/>
        <v xml:space="preserve"> </v>
      </c>
      <c r="AP52" s="6" t="str">
        <f t="shared" si="16"/>
        <v xml:space="preserve"> </v>
      </c>
      <c r="AQ52" s="6" t="str">
        <f t="shared" si="16"/>
        <v xml:space="preserve"> </v>
      </c>
      <c r="AR52" s="6" t="str">
        <f t="shared" si="16"/>
        <v xml:space="preserve"> </v>
      </c>
      <c r="AS52" s="6" t="str">
        <f t="shared" si="16"/>
        <v xml:space="preserve"> </v>
      </c>
      <c r="AT52" s="6" t="str">
        <f t="shared" si="16"/>
        <v xml:space="preserve"> </v>
      </c>
      <c r="AU52" s="6" t="str">
        <f t="shared" si="16"/>
        <v xml:space="preserve"> </v>
      </c>
      <c r="AV52" s="7"/>
      <c r="AW52" s="6"/>
      <c r="AX52" s="6" t="str">
        <f t="shared" ref="AX52:BA52" si="17">IF(AX35="MA","8,9,10",IF(AX35="A","6,7,8",IF(AX35="M","4,5,6",IF(AX35="B","2,3,4"," "))))</f>
        <v xml:space="preserve"> </v>
      </c>
      <c r="AY52" s="6" t="str">
        <f t="shared" si="17"/>
        <v xml:space="preserve"> </v>
      </c>
      <c r="AZ52" s="6" t="str">
        <f t="shared" si="17"/>
        <v xml:space="preserve"> </v>
      </c>
      <c r="BA52" s="6" t="str">
        <f t="shared" si="17"/>
        <v xml:space="preserve"> </v>
      </c>
    </row>
    <row r="53" spans="1:87" s="10" customFormat="1">
      <c r="A53" s="8"/>
      <c r="B53" s="9">
        <f>(SUM(DAY(B37),DAY(B38),DAY(B39),DAY(B40),DAY(B41),DAY(B42),DAY(B43),DAY(B44),DAY(B45),DAY(B46),DAY(B47),DAY(B48),DAY(B49),DAY(B50),DAY(B51)))/15</f>
        <v>5.6</v>
      </c>
      <c r="C53" s="9">
        <f t="shared" ref="C53:AG53" si="18">(SUM(DAY(C37),DAY(C38),DAY(C39),DAY(C40),DAY(C41),DAY(C42),DAY(C43),DAY(C44),DAY(C45),DAY(C46),DAY(C47),DAY(C48),DAY(C49),DAY(C50),DAY(C51)))/15</f>
        <v>4.9333333333333336</v>
      </c>
      <c r="D53" s="9">
        <f t="shared" si="18"/>
        <v>3.8666666666666667</v>
      </c>
      <c r="E53" s="9">
        <f t="shared" si="18"/>
        <v>6</v>
      </c>
      <c r="F53" s="9">
        <f t="shared" si="18"/>
        <v>5.7333333333333334</v>
      </c>
      <c r="G53" s="9">
        <f t="shared" si="18"/>
        <v>6.2666666666666666</v>
      </c>
      <c r="H53" s="9">
        <f t="shared" si="18"/>
        <v>4.2666666666666666</v>
      </c>
      <c r="I53" s="9">
        <f t="shared" si="18"/>
        <v>3.6</v>
      </c>
      <c r="J53" s="9">
        <f t="shared" si="18"/>
        <v>5.0666666666666664</v>
      </c>
      <c r="K53" s="9">
        <f t="shared" si="18"/>
        <v>5.2</v>
      </c>
      <c r="L53" s="9">
        <f t="shared" si="18"/>
        <v>3.8666666666666667</v>
      </c>
      <c r="M53" s="9">
        <f t="shared" si="18"/>
        <v>6</v>
      </c>
      <c r="N53" s="9">
        <f t="shared" si="18"/>
        <v>4.9333333333333336</v>
      </c>
      <c r="O53" s="9">
        <f t="shared" si="18"/>
        <v>6.4</v>
      </c>
      <c r="P53" s="9">
        <f t="shared" si="18"/>
        <v>3.2</v>
      </c>
      <c r="Q53" s="9">
        <f t="shared" si="18"/>
        <v>3.6</v>
      </c>
      <c r="R53" s="9">
        <f t="shared" si="18"/>
        <v>4.5333333333333332</v>
      </c>
      <c r="S53" s="9">
        <f t="shared" si="18"/>
        <v>4.4000000000000004</v>
      </c>
      <c r="T53" s="9">
        <f t="shared" si="18"/>
        <v>4</v>
      </c>
      <c r="U53" s="9">
        <f t="shared" si="18"/>
        <v>6.1333333333333337</v>
      </c>
      <c r="V53" s="9">
        <f t="shared" si="18"/>
        <v>4.8</v>
      </c>
      <c r="W53" s="9">
        <f t="shared" si="18"/>
        <v>6</v>
      </c>
      <c r="X53" s="9">
        <f t="shared" si="18"/>
        <v>3.3333333333333335</v>
      </c>
      <c r="Y53" s="9">
        <f t="shared" si="18"/>
        <v>3.3333333333333335</v>
      </c>
      <c r="Z53" s="9">
        <f t="shared" si="18"/>
        <v>5.333333333333333</v>
      </c>
      <c r="AA53" s="9">
        <f t="shared" si="18"/>
        <v>4.4000000000000004</v>
      </c>
      <c r="AB53" s="9">
        <f t="shared" si="18"/>
        <v>3.4666666666666668</v>
      </c>
      <c r="AC53" s="9">
        <f t="shared" si="18"/>
        <v>6.4</v>
      </c>
      <c r="AD53" s="9">
        <f t="shared" si="18"/>
        <v>4.9333333333333336</v>
      </c>
      <c r="AE53" s="9">
        <f t="shared" si="18"/>
        <v>6.2666666666666666</v>
      </c>
      <c r="AF53" s="9">
        <f t="shared" si="18"/>
        <v>3.2</v>
      </c>
      <c r="AG53" s="9">
        <f t="shared" si="18"/>
        <v>3.4666666666666668</v>
      </c>
      <c r="AH53" s="9"/>
      <c r="AI53" s="9"/>
      <c r="AJ53" s="9"/>
      <c r="AK53" s="9" t="str">
        <f t="shared" ref="AK53:AR67" si="19">CONCATENATE("(",TEXT((DAY(B37)+DAY(J37)+DAY(R37)+DAY(Z37))/4,"0,0 "),"  ",TEXT((MONTH(B37)+MONTH(J37)+MONTH(R37)+MONTH(Z37))/4,"0,0 "),"  ",TEXT((YEAR(B37)-2000+YEAR(J37)-2000+YEAR(R37)-2000+YEAR(Z37)-2000)/4,"0,0 "),")")</f>
        <v>(7,0   8,0   9,0 )</v>
      </c>
      <c r="AL53" s="9" t="str">
        <f t="shared" si="19"/>
        <v>(6,5   7,5   8,5 )</v>
      </c>
      <c r="AM53" s="9" t="str">
        <f t="shared" si="19"/>
        <v>(3,5   4,5   5,5 )</v>
      </c>
      <c r="AN53" s="9" t="str">
        <f t="shared" si="19"/>
        <v>(7,5   8,5   9,5 )</v>
      </c>
      <c r="AO53" s="9" t="str">
        <f t="shared" si="19"/>
        <v>(8,0   9,0   10,0 )</v>
      </c>
      <c r="AP53" s="9" t="str">
        <f t="shared" si="19"/>
        <v>(8,0   9,0   10,0 )</v>
      </c>
      <c r="AQ53" s="9" t="str">
        <f t="shared" si="19"/>
        <v>(4,0   5,0   6,0 )</v>
      </c>
      <c r="AR53" s="9" t="str">
        <f t="shared" si="19"/>
        <v>(3,0   4,0   5,0 )</v>
      </c>
    </row>
    <row r="54" spans="1:87" s="10" customFormat="1">
      <c r="A54" s="8"/>
      <c r="B54" s="9">
        <f>(B53+J53+R53+Z53)/4</f>
        <v>5.1333333333333329</v>
      </c>
      <c r="C54" s="9">
        <f t="shared" ref="C54:I54" si="20">(C53+K53+S53+AA53)/4</f>
        <v>4.7333333333333334</v>
      </c>
      <c r="D54" s="9">
        <f t="shared" si="20"/>
        <v>3.8000000000000003</v>
      </c>
      <c r="E54" s="9">
        <f t="shared" si="20"/>
        <v>6.1333333333333329</v>
      </c>
      <c r="F54" s="9">
        <f t="shared" si="20"/>
        <v>5.1000000000000005</v>
      </c>
      <c r="G54" s="9">
        <f t="shared" si="20"/>
        <v>6.2333333333333334</v>
      </c>
      <c r="H54" s="9">
        <f t="shared" si="20"/>
        <v>3.5</v>
      </c>
      <c r="I54" s="9">
        <f t="shared" si="20"/>
        <v>3.5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 t="str">
        <f t="shared" si="19"/>
        <v>(6,5   7,5   8,5 )</v>
      </c>
      <c r="AL54" s="9" t="str">
        <f t="shared" si="19"/>
        <v>(6,5   7,5   8,5 )</v>
      </c>
      <c r="AM54" s="9" t="str">
        <f t="shared" si="19"/>
        <v>(5,0   6,0   7,0 )</v>
      </c>
      <c r="AN54" s="9" t="str">
        <f t="shared" si="19"/>
        <v>(7,5   8,5   9,5 )</v>
      </c>
      <c r="AO54" s="9" t="str">
        <f t="shared" si="19"/>
        <v>(7,0   8,0   9,0 )</v>
      </c>
      <c r="AP54" s="9" t="str">
        <f t="shared" si="19"/>
        <v>(7,5   8,5   9,5 )</v>
      </c>
      <c r="AQ54" s="9" t="str">
        <f t="shared" si="19"/>
        <v>(5,5   6,5   7,5 )</v>
      </c>
      <c r="AR54" s="9" t="str">
        <f t="shared" si="19"/>
        <v>(4,0   5,0   6,0 )</v>
      </c>
    </row>
    <row r="55" spans="1:87" s="10" customFormat="1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 t="str">
        <f t="shared" si="19"/>
        <v>(6,5   7,5   8,5 )</v>
      </c>
      <c r="AL55" s="9" t="str">
        <f t="shared" si="19"/>
        <v>(4,0   5,0   6,0 )</v>
      </c>
      <c r="AM55" s="9" t="str">
        <f t="shared" si="19"/>
        <v>(4,0   5,0   6,0 )</v>
      </c>
      <c r="AN55" s="9" t="str">
        <f t="shared" si="19"/>
        <v>(7,0   8,0   9,0 )</v>
      </c>
      <c r="AO55" s="9" t="str">
        <f t="shared" si="19"/>
        <v>(7,0   8,0   9,0 )</v>
      </c>
      <c r="AP55" s="9" t="str">
        <f t="shared" si="19"/>
        <v>(7,5   8,5   9,5 )</v>
      </c>
      <c r="AQ55" s="9" t="str">
        <f t="shared" si="19"/>
        <v>(2,5   3,5   4,5 )</v>
      </c>
      <c r="AR55" s="9" t="str">
        <f t="shared" si="19"/>
        <v>(3,0   4,0   5,0 )</v>
      </c>
    </row>
    <row r="56" spans="1:87" s="10" customFormat="1">
      <c r="A56" s="8"/>
      <c r="B56" s="9">
        <f>(SUM(MONTH(B37),MONTH(B38),MONTH(B39),MONTH(B40),MONTH(B41),MONTH(B42),MONTH(B43),MONTH(B44),MONTH(B45),MONTH(B46),MONTH(B47),MONTH(B48),MONTH(B49),MONTH(B50),MONTH(B51)))/15</f>
        <v>6.6</v>
      </c>
      <c r="C56" s="9">
        <f t="shared" ref="C56:AG56" si="21">(SUM(MONTH(C37),MONTH(C38),MONTH(C39),MONTH(C40),MONTH(C41),MONTH(C42),MONTH(C43),MONTH(C44),MONTH(C45),MONTH(C46),MONTH(C47),MONTH(C48),MONTH(C49),MONTH(C50),MONTH(C51)))/15</f>
        <v>5.9333333333333336</v>
      </c>
      <c r="D56" s="9">
        <f t="shared" si="21"/>
        <v>4.8666666666666663</v>
      </c>
      <c r="E56" s="9">
        <f t="shared" si="21"/>
        <v>7</v>
      </c>
      <c r="F56" s="9">
        <f t="shared" si="21"/>
        <v>6.7333333333333334</v>
      </c>
      <c r="G56" s="9">
        <f t="shared" si="21"/>
        <v>7.2666666666666666</v>
      </c>
      <c r="H56" s="9">
        <f t="shared" si="21"/>
        <v>5.2666666666666666</v>
      </c>
      <c r="I56" s="9">
        <f t="shared" si="21"/>
        <v>4.5999999999999996</v>
      </c>
      <c r="J56" s="9">
        <f t="shared" si="21"/>
        <v>6.0666666666666664</v>
      </c>
      <c r="K56" s="9">
        <f t="shared" si="21"/>
        <v>6.2</v>
      </c>
      <c r="L56" s="9">
        <f t="shared" si="21"/>
        <v>4.8666666666666663</v>
      </c>
      <c r="M56" s="9">
        <f t="shared" si="21"/>
        <v>7</v>
      </c>
      <c r="N56" s="9">
        <f t="shared" si="21"/>
        <v>5.9333333333333336</v>
      </c>
      <c r="O56" s="9">
        <f t="shared" si="21"/>
        <v>7.4</v>
      </c>
      <c r="P56" s="9">
        <f t="shared" si="21"/>
        <v>4.2</v>
      </c>
      <c r="Q56" s="9">
        <f t="shared" si="21"/>
        <v>4.5999999999999996</v>
      </c>
      <c r="R56" s="9">
        <f t="shared" si="21"/>
        <v>5.5333333333333332</v>
      </c>
      <c r="S56" s="9">
        <f t="shared" si="21"/>
        <v>5.4</v>
      </c>
      <c r="T56" s="9">
        <f t="shared" si="21"/>
        <v>5</v>
      </c>
      <c r="U56" s="9">
        <f t="shared" si="21"/>
        <v>7.1333333333333337</v>
      </c>
      <c r="V56" s="9">
        <f t="shared" si="21"/>
        <v>5.8</v>
      </c>
      <c r="W56" s="9">
        <f t="shared" si="21"/>
        <v>7</v>
      </c>
      <c r="X56" s="9">
        <f t="shared" si="21"/>
        <v>4.333333333333333</v>
      </c>
      <c r="Y56" s="9">
        <f t="shared" si="21"/>
        <v>4.333333333333333</v>
      </c>
      <c r="Z56" s="9">
        <f t="shared" si="21"/>
        <v>6.333333333333333</v>
      </c>
      <c r="AA56" s="9">
        <f t="shared" si="21"/>
        <v>5.4</v>
      </c>
      <c r="AB56" s="9">
        <f t="shared" si="21"/>
        <v>4.4666666666666668</v>
      </c>
      <c r="AC56" s="9">
        <f t="shared" si="21"/>
        <v>7.4</v>
      </c>
      <c r="AD56" s="9">
        <f t="shared" si="21"/>
        <v>5.9333333333333336</v>
      </c>
      <c r="AE56" s="9">
        <f t="shared" si="21"/>
        <v>7.2666666666666666</v>
      </c>
      <c r="AF56" s="9">
        <f t="shared" si="21"/>
        <v>4.2</v>
      </c>
      <c r="AG56" s="9">
        <f t="shared" si="21"/>
        <v>4.4666666666666668</v>
      </c>
      <c r="AH56" s="9"/>
      <c r="AI56" s="9"/>
      <c r="AJ56" s="9"/>
      <c r="AK56" s="9" t="str">
        <f t="shared" si="19"/>
        <v>(8,0   9,0   10,0 )</v>
      </c>
      <c r="AL56" s="9" t="str">
        <f t="shared" si="19"/>
        <v>(3,5   4,5   5,5 )</v>
      </c>
      <c r="AM56" s="9" t="str">
        <f t="shared" si="19"/>
        <v>(5,5   6,5   7,5 )</v>
      </c>
      <c r="AN56" s="9" t="str">
        <f t="shared" si="19"/>
        <v>(6,5   7,5   8,5 )</v>
      </c>
      <c r="AO56" s="9" t="str">
        <f t="shared" si="19"/>
        <v>(7,0   8,0   9,0 )</v>
      </c>
      <c r="AP56" s="9" t="str">
        <f t="shared" si="19"/>
        <v>(6,0   7,0   8,0 )</v>
      </c>
      <c r="AQ56" s="9" t="str">
        <f t="shared" si="19"/>
        <v>(4,5   5,5   6,5 )</v>
      </c>
      <c r="AR56" s="9" t="str">
        <f t="shared" si="19"/>
        <v>(4,5   5,5   6,5 )</v>
      </c>
    </row>
    <row r="57" spans="1:87" s="10" customFormat="1">
      <c r="A57" s="8"/>
      <c r="B57" s="9">
        <f>(B56+J56+R56+Z56)/4</f>
        <v>6.1333333333333329</v>
      </c>
      <c r="C57" s="9">
        <f t="shared" ref="C57:I57" si="22">(C56+K56+S56+AA56)/4</f>
        <v>5.7333333333333325</v>
      </c>
      <c r="D57" s="9">
        <f t="shared" si="22"/>
        <v>4.8</v>
      </c>
      <c r="E57" s="9">
        <f t="shared" si="22"/>
        <v>7.1333333333333329</v>
      </c>
      <c r="F57" s="9">
        <f t="shared" si="22"/>
        <v>6.1000000000000005</v>
      </c>
      <c r="G57" s="9">
        <f t="shared" si="22"/>
        <v>7.2333333333333334</v>
      </c>
      <c r="H57" s="9">
        <f t="shared" si="22"/>
        <v>4.5</v>
      </c>
      <c r="I57" s="9">
        <f t="shared" si="22"/>
        <v>4.5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 t="str">
        <f t="shared" si="19"/>
        <v>(6,0   7,0   8,0 )</v>
      </c>
      <c r="AL57" s="9" t="str">
        <f t="shared" si="19"/>
        <v>(2,5   3,5   4,5 )</v>
      </c>
      <c r="AM57" s="9" t="str">
        <f t="shared" si="19"/>
        <v>(2,5   3,5   4,5 )</v>
      </c>
      <c r="AN57" s="9" t="str">
        <f t="shared" si="19"/>
        <v>(6,0   7,0   8,0 )</v>
      </c>
      <c r="AO57" s="9" t="str">
        <f t="shared" si="19"/>
        <v>(5,5   6,5   7,5 )</v>
      </c>
      <c r="AP57" s="9" t="str">
        <f t="shared" si="19"/>
        <v>(6,0   7,0   8,0 )</v>
      </c>
      <c r="AQ57" s="9" t="str">
        <f t="shared" si="19"/>
        <v>(4,0   5,0   6,0 )</v>
      </c>
      <c r="AR57" s="9" t="str">
        <f t="shared" si="19"/>
        <v>(2,5   3,5   4,5 )</v>
      </c>
    </row>
    <row r="58" spans="1:87" s="10" customFormat="1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 t="str">
        <f t="shared" si="19"/>
        <v>(6,0   7,0   8,0 )</v>
      </c>
      <c r="AL58" s="9" t="str">
        <f t="shared" si="19"/>
        <v>(4,0   5,0   6,0 )</v>
      </c>
      <c r="AM58" s="9" t="str">
        <f t="shared" si="19"/>
        <v>(6,0   7,0   8,0 )</v>
      </c>
      <c r="AN58" s="9" t="str">
        <f t="shared" si="19"/>
        <v>(6,5   7,5   8,5 )</v>
      </c>
      <c r="AO58" s="9" t="str">
        <f t="shared" si="19"/>
        <v>(6,5   7,5   8,5 )</v>
      </c>
      <c r="AP58" s="9" t="str">
        <f t="shared" si="19"/>
        <v>(6,0   7,0   8,0 )</v>
      </c>
      <c r="AQ58" s="9" t="str">
        <f t="shared" si="19"/>
        <v>(4,0   5,0   6,0 )</v>
      </c>
      <c r="AR58" s="9" t="str">
        <f t="shared" si="19"/>
        <v>(2,5   3,5   4,5 )</v>
      </c>
    </row>
    <row r="59" spans="1:87" s="10" customFormat="1">
      <c r="A59" s="8"/>
      <c r="B59" s="9">
        <f>(SUM(YEAR(B37)-2000,YEAR(B38)-2000,YEAR(B39)-2000,YEAR(B40)-2000,YEAR(B41)-2000,YEAR(B42)-2000,YEAR(B43)-2000,YEAR(B44)-2000,YEAR(B45)-2000,YEAR(B46)-2000,YEAR(B47)-2000,YEAR(B48)-2000,YEAR(B49)-2000,YEAR(B50)-2000,YEAR(B51)-2000))/15</f>
        <v>7.6</v>
      </c>
      <c r="C59" s="9">
        <f t="shared" ref="C59:AG59" si="23">(SUM(YEAR(C37)-2000,YEAR(C38)-2000,YEAR(C39)-2000,YEAR(C40)-2000,YEAR(C41)-2000,YEAR(C42)-2000,YEAR(C43)-2000,YEAR(C44)-2000,YEAR(C45)-2000,YEAR(C46)-2000,YEAR(C47)-2000,YEAR(C48)-2000,YEAR(C49)-2000,YEAR(C50)-2000,YEAR(C51)-2000))/15</f>
        <v>6.9333333333333336</v>
      </c>
      <c r="D59" s="9">
        <f t="shared" si="23"/>
        <v>5.8666666666666663</v>
      </c>
      <c r="E59" s="9">
        <f t="shared" si="23"/>
        <v>8</v>
      </c>
      <c r="F59" s="9">
        <f t="shared" si="23"/>
        <v>7.7333333333333334</v>
      </c>
      <c r="G59" s="9">
        <f t="shared" si="23"/>
        <v>8.2666666666666675</v>
      </c>
      <c r="H59" s="9">
        <f t="shared" si="23"/>
        <v>6.2666666666666666</v>
      </c>
      <c r="I59" s="9">
        <f t="shared" si="23"/>
        <v>5.6</v>
      </c>
      <c r="J59" s="9">
        <f t="shared" si="23"/>
        <v>7.0666666666666664</v>
      </c>
      <c r="K59" s="9">
        <f t="shared" si="23"/>
        <v>7.2</v>
      </c>
      <c r="L59" s="9">
        <f t="shared" si="23"/>
        <v>5.8666666666666663</v>
      </c>
      <c r="M59" s="9">
        <f t="shared" si="23"/>
        <v>8</v>
      </c>
      <c r="N59" s="9">
        <f t="shared" si="23"/>
        <v>6.9333333333333336</v>
      </c>
      <c r="O59" s="9">
        <f t="shared" si="23"/>
        <v>8.4</v>
      </c>
      <c r="P59" s="9">
        <f t="shared" si="23"/>
        <v>5.2</v>
      </c>
      <c r="Q59" s="9">
        <f t="shared" si="23"/>
        <v>5.6</v>
      </c>
      <c r="R59" s="9">
        <f t="shared" si="23"/>
        <v>6.5333333333333332</v>
      </c>
      <c r="S59" s="9">
        <f t="shared" si="23"/>
        <v>6.4</v>
      </c>
      <c r="T59" s="9">
        <f t="shared" si="23"/>
        <v>6</v>
      </c>
      <c r="U59" s="9">
        <f t="shared" si="23"/>
        <v>8.1333333333333329</v>
      </c>
      <c r="V59" s="9">
        <f t="shared" si="23"/>
        <v>6.8</v>
      </c>
      <c r="W59" s="9">
        <f t="shared" si="23"/>
        <v>8</v>
      </c>
      <c r="X59" s="9">
        <f t="shared" si="23"/>
        <v>5.333333333333333</v>
      </c>
      <c r="Y59" s="9">
        <f t="shared" si="23"/>
        <v>5.333333333333333</v>
      </c>
      <c r="Z59" s="9">
        <f t="shared" si="23"/>
        <v>7.333333333333333</v>
      </c>
      <c r="AA59" s="9">
        <f t="shared" si="23"/>
        <v>6.4</v>
      </c>
      <c r="AB59" s="9">
        <f t="shared" si="23"/>
        <v>5.4666666666666668</v>
      </c>
      <c r="AC59" s="9">
        <f t="shared" si="23"/>
        <v>8.4</v>
      </c>
      <c r="AD59" s="9">
        <f t="shared" si="23"/>
        <v>6.9333333333333336</v>
      </c>
      <c r="AE59" s="9">
        <f t="shared" si="23"/>
        <v>8.2666666666666675</v>
      </c>
      <c r="AF59" s="9">
        <f t="shared" si="23"/>
        <v>5.2</v>
      </c>
      <c r="AG59" s="9">
        <f t="shared" si="23"/>
        <v>5.4666666666666668</v>
      </c>
      <c r="AH59" s="9"/>
      <c r="AI59" s="9"/>
      <c r="AJ59" s="9"/>
      <c r="AK59" s="9" t="str">
        <f t="shared" si="19"/>
        <v>(4,0   5,0   6,0 )</v>
      </c>
      <c r="AL59" s="9" t="str">
        <f t="shared" si="19"/>
        <v>(3,5   4,5   5,5 )</v>
      </c>
      <c r="AM59" s="9" t="str">
        <f t="shared" si="19"/>
        <v>(6,0   7,0   8,0 )</v>
      </c>
      <c r="AN59" s="9" t="str">
        <f t="shared" si="19"/>
        <v>(4,0   5,0   6,0 )</v>
      </c>
      <c r="AO59" s="9" t="str">
        <f t="shared" si="19"/>
        <v>(2,5   3,5   4,5 )</v>
      </c>
      <c r="AP59" s="9" t="str">
        <f t="shared" si="19"/>
        <v>(4,5   5,5   6,5 )</v>
      </c>
      <c r="AQ59" s="9" t="str">
        <f t="shared" si="19"/>
        <v>(2,5   3,5   4,5 )</v>
      </c>
      <c r="AR59" s="9" t="str">
        <f t="shared" si="19"/>
        <v>(3,5   4,5   5,5 )</v>
      </c>
    </row>
    <row r="60" spans="1:87" s="10" customFormat="1">
      <c r="A60" s="8"/>
      <c r="B60" s="9">
        <f>(B59+J59+R59+Z59)/4</f>
        <v>7.1333333333333329</v>
      </c>
      <c r="C60" s="9">
        <f t="shared" ref="C60:I60" si="24">(C59+K59+S59+AA59)/4</f>
        <v>6.7333333333333325</v>
      </c>
      <c r="D60" s="9">
        <f t="shared" si="24"/>
        <v>5.8000000000000007</v>
      </c>
      <c r="E60" s="9">
        <f t="shared" si="24"/>
        <v>8.1333333333333329</v>
      </c>
      <c r="F60" s="9">
        <f t="shared" si="24"/>
        <v>7.1000000000000005</v>
      </c>
      <c r="G60" s="9">
        <f t="shared" si="24"/>
        <v>8.2333333333333343</v>
      </c>
      <c r="H60" s="9">
        <f t="shared" si="24"/>
        <v>5.5</v>
      </c>
      <c r="I60" s="9">
        <f t="shared" si="24"/>
        <v>5.5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 t="str">
        <f t="shared" si="19"/>
        <v>(4,0   5,0   6,0 )</v>
      </c>
      <c r="AL60" s="9" t="str">
        <f t="shared" si="19"/>
        <v>(6,0   7,0   8,0 )</v>
      </c>
      <c r="AM60" s="9" t="str">
        <f t="shared" si="19"/>
        <v>(2,0   3,0   4,0 )</v>
      </c>
      <c r="AN60" s="9" t="str">
        <f t="shared" si="19"/>
        <v>(7,0   8,0   9,0 )</v>
      </c>
      <c r="AO60" s="9" t="str">
        <f t="shared" si="19"/>
        <v>(4,0   5,0   6,0 )</v>
      </c>
      <c r="AP60" s="9" t="str">
        <f t="shared" si="19"/>
        <v>(8,0   9,0   10,0 )</v>
      </c>
      <c r="AQ60" s="9" t="str">
        <f t="shared" si="19"/>
        <v>(6,0   7,0   8,0 )</v>
      </c>
      <c r="AR60" s="9" t="str">
        <f t="shared" si="19"/>
        <v>(3,5   4,5   5,5 )</v>
      </c>
    </row>
    <row r="61" spans="1:87" s="10" customFormat="1">
      <c r="A61" s="8"/>
      <c r="B61" s="9"/>
      <c r="C61" s="9"/>
      <c r="F61" s="9"/>
      <c r="G61" s="9"/>
      <c r="H61" s="9"/>
      <c r="Q61" s="9"/>
      <c r="R61" s="9"/>
      <c r="S61" s="9"/>
      <c r="T61" s="9"/>
      <c r="U61" s="9"/>
      <c r="AB61" s="9"/>
      <c r="AC61" s="9"/>
      <c r="AD61" s="9"/>
      <c r="AF61" s="9"/>
      <c r="AG61" s="9"/>
      <c r="AH61" s="9"/>
      <c r="AK61" s="9" t="str">
        <f t="shared" si="19"/>
        <v>(4,5   5,5   6,5 )</v>
      </c>
      <c r="AL61" s="9" t="str">
        <f t="shared" si="19"/>
        <v>(2,5   3,5   4,5 )</v>
      </c>
      <c r="AM61" s="9" t="str">
        <f t="shared" si="19"/>
        <v>(2,0   3,0   4,0 )</v>
      </c>
      <c r="AN61" s="9" t="str">
        <f t="shared" si="19"/>
        <v>(6,0   7,0   8,0 )</v>
      </c>
      <c r="AO61" s="9" t="str">
        <f t="shared" si="19"/>
        <v>(4,0   5,0   6,0 )</v>
      </c>
      <c r="AP61" s="9" t="str">
        <f t="shared" si="19"/>
        <v>(6,0   7,0   8,0 )</v>
      </c>
      <c r="AQ61" s="9" t="str">
        <f t="shared" si="19"/>
        <v>(2,5   3,5   4,5 )</v>
      </c>
      <c r="AR61" s="9" t="str">
        <f t="shared" si="19"/>
        <v>(3,5   4,5   5,5 )</v>
      </c>
    </row>
    <row r="62" spans="1:87" s="10" customFormat="1">
      <c r="A62" s="8"/>
      <c r="B62" s="9" t="str">
        <f>CONCATENATE("(",TEXT(B54,"0,00"),"    ",TEXT(B57,"0,00"),"    ",TEXT(B60,"0,00"),")")</f>
        <v>(5,13    6,13    7,13)</v>
      </c>
      <c r="C62" s="9" t="str">
        <f t="shared" ref="C62:I62" si="25">CONCATENATE("(",TEXT(C54,"0,00"),"    ",TEXT(C57,"0,00"),"    ",TEXT(C60,"0,00"),")")</f>
        <v>(4,73    5,73    6,73)</v>
      </c>
      <c r="D62" s="9" t="str">
        <f t="shared" si="25"/>
        <v>(3,80    4,80    5,80)</v>
      </c>
      <c r="E62" s="9" t="str">
        <f t="shared" si="25"/>
        <v>(6,13    7,13    8,13)</v>
      </c>
      <c r="F62" s="9" t="str">
        <f t="shared" si="25"/>
        <v>(5,10    6,10    7,10)</v>
      </c>
      <c r="G62" s="9" t="str">
        <f t="shared" si="25"/>
        <v>(6,23    7,23    8,23)</v>
      </c>
      <c r="H62" s="9" t="str">
        <f t="shared" si="25"/>
        <v>(3,50    4,50    5,50)</v>
      </c>
      <c r="I62" s="9" t="str">
        <f t="shared" si="25"/>
        <v>(3,50    4,50    5,50)</v>
      </c>
      <c r="Q62" s="9"/>
      <c r="R62" s="9"/>
      <c r="S62" s="9"/>
      <c r="T62" s="9"/>
      <c r="U62" s="9"/>
      <c r="AB62" s="9"/>
      <c r="AC62" s="9"/>
      <c r="AD62" s="9"/>
      <c r="AF62" s="9"/>
      <c r="AG62" s="9"/>
      <c r="AH62" s="9"/>
      <c r="AK62" s="9" t="str">
        <f t="shared" si="19"/>
        <v>(4,0   5,0   6,0 )</v>
      </c>
      <c r="AL62" s="9" t="str">
        <f t="shared" si="19"/>
        <v>(6,0   7,0   8,0 )</v>
      </c>
      <c r="AM62" s="9" t="str">
        <f t="shared" si="19"/>
        <v>(4,0   5,0   6,0 )</v>
      </c>
      <c r="AN62" s="9" t="str">
        <f t="shared" si="19"/>
        <v>(6,0   7,0   8,0 )</v>
      </c>
      <c r="AO62" s="9" t="str">
        <f t="shared" si="19"/>
        <v>(4,0   5,0   6,0 )</v>
      </c>
      <c r="AP62" s="9" t="str">
        <f t="shared" si="19"/>
        <v>(6,0   7,0   8,0 )</v>
      </c>
      <c r="AQ62" s="9" t="str">
        <f t="shared" si="19"/>
        <v>(2,5   3,5   4,5 )</v>
      </c>
      <c r="AR62" s="9" t="str">
        <f t="shared" si="19"/>
        <v>(3,0   4,0   5,0 )</v>
      </c>
    </row>
    <row r="63" spans="1:87" s="10" customFormat="1">
      <c r="A63" s="8"/>
      <c r="B63" s="9"/>
      <c r="C63" s="9"/>
      <c r="F63" s="9"/>
      <c r="G63" s="9"/>
      <c r="H63" s="9"/>
      <c r="Q63" s="9"/>
      <c r="R63" s="9"/>
      <c r="S63" s="9"/>
      <c r="T63" s="9"/>
      <c r="U63" s="9"/>
      <c r="AB63" s="9"/>
      <c r="AC63" s="9"/>
      <c r="AD63" s="9"/>
      <c r="AF63" s="9"/>
      <c r="AG63" s="9"/>
      <c r="AH63" s="9"/>
      <c r="AK63" s="9" t="str">
        <f t="shared" si="19"/>
        <v>(3,0   4,0   5,0 )</v>
      </c>
      <c r="AL63" s="9" t="str">
        <f t="shared" si="19"/>
        <v>(4,0   5,0   6,0 )</v>
      </c>
      <c r="AM63" s="9" t="str">
        <f t="shared" si="19"/>
        <v>(2,0   3,0   4,0 )</v>
      </c>
      <c r="AN63" s="9" t="str">
        <f t="shared" si="19"/>
        <v>(6,0   7,0   8,0 )</v>
      </c>
      <c r="AO63" s="9" t="str">
        <f t="shared" si="19"/>
        <v>(3,5   4,5   5,5 )</v>
      </c>
      <c r="AP63" s="9" t="str">
        <f t="shared" si="19"/>
        <v>(6,0   7,0   8,0 )</v>
      </c>
      <c r="AQ63" s="9" t="str">
        <f t="shared" si="19"/>
        <v>(3,0   4,0   5,0 )</v>
      </c>
      <c r="AR63" s="9" t="str">
        <f t="shared" si="19"/>
        <v>(3,0   4,0   5,0 )</v>
      </c>
    </row>
    <row r="64" spans="1:87" s="10" customFormat="1">
      <c r="A64" s="8"/>
      <c r="B64" s="11">
        <f>(B54+4*B57+B60)/6</f>
        <v>6.1333333333333329</v>
      </c>
      <c r="C64" s="11">
        <f t="shared" ref="C64:I64" si="26">(C54+4*C57+C60)/6</f>
        <v>5.7333333333333334</v>
      </c>
      <c r="D64" s="11">
        <f t="shared" si="26"/>
        <v>4.8</v>
      </c>
      <c r="E64" s="11">
        <f t="shared" si="26"/>
        <v>7.1333333333333329</v>
      </c>
      <c r="F64" s="11">
        <f t="shared" si="26"/>
        <v>6.1000000000000005</v>
      </c>
      <c r="G64" s="11">
        <f t="shared" si="26"/>
        <v>7.2333333333333334</v>
      </c>
      <c r="H64" s="11">
        <f t="shared" si="26"/>
        <v>4.5</v>
      </c>
      <c r="I64" s="11">
        <f t="shared" si="26"/>
        <v>4.5</v>
      </c>
      <c r="Q64" s="9"/>
      <c r="R64" s="9"/>
      <c r="S64" s="9"/>
      <c r="T64" s="9"/>
      <c r="U64" s="9"/>
      <c r="AB64" s="9"/>
      <c r="AC64" s="9"/>
      <c r="AD64" s="9"/>
      <c r="AF64" s="9"/>
      <c r="AG64" s="9"/>
      <c r="AH64" s="9"/>
      <c r="AK64" s="9" t="str">
        <f t="shared" si="19"/>
        <v>(4,0   5,0   6,0 )</v>
      </c>
      <c r="AL64" s="9" t="str">
        <f t="shared" si="19"/>
        <v>(6,0   7,0   8,0 )</v>
      </c>
      <c r="AM64" s="9" t="str">
        <f t="shared" si="19"/>
        <v>(4,0   5,0   6,0 )</v>
      </c>
      <c r="AN64" s="9" t="str">
        <f t="shared" si="19"/>
        <v>(6,0   7,0   8,0 )</v>
      </c>
      <c r="AO64" s="9" t="str">
        <f t="shared" si="19"/>
        <v>(4,0   5,0   6,0 )</v>
      </c>
      <c r="AP64" s="9" t="str">
        <f t="shared" si="19"/>
        <v>(6,5   7,5   8,5 )</v>
      </c>
      <c r="AQ64" s="9" t="str">
        <f t="shared" si="19"/>
        <v>(3,5   4,5   5,5 )</v>
      </c>
      <c r="AR64" s="9" t="str">
        <f t="shared" si="19"/>
        <v>(4,0   5,0   6,0 )</v>
      </c>
    </row>
    <row r="65" spans="1:44" s="10" customFormat="1">
      <c r="A65" s="8"/>
      <c r="B65" s="9"/>
      <c r="C65" s="9"/>
      <c r="F65" s="9"/>
      <c r="G65" s="9"/>
      <c r="H65" s="9"/>
      <c r="Q65" s="9"/>
      <c r="R65" s="9"/>
      <c r="S65" s="9"/>
      <c r="T65" s="9"/>
      <c r="U65" s="9"/>
      <c r="AB65" s="9"/>
      <c r="AC65" s="9"/>
      <c r="AD65" s="9"/>
      <c r="AF65" s="9"/>
      <c r="AG65" s="9"/>
      <c r="AH65" s="9"/>
      <c r="AK65" s="9" t="str">
        <f t="shared" si="19"/>
        <v>(4,0   5,0   6,0 )</v>
      </c>
      <c r="AL65" s="9" t="str">
        <f t="shared" si="19"/>
        <v>(6,0   7,0   8,0 )</v>
      </c>
      <c r="AM65" s="9" t="str">
        <f t="shared" si="19"/>
        <v>(4,0   5,0   6,0 )</v>
      </c>
      <c r="AN65" s="9" t="str">
        <f t="shared" si="19"/>
        <v>(4,0   5,0   6,0 )</v>
      </c>
      <c r="AO65" s="9" t="str">
        <f t="shared" si="19"/>
        <v>(4,0   5,0   6,0 )</v>
      </c>
      <c r="AP65" s="9" t="str">
        <f t="shared" si="19"/>
        <v>(4,0   5,0   6,0 )</v>
      </c>
      <c r="AQ65" s="9" t="str">
        <f t="shared" si="19"/>
        <v>(2,5   3,5   4,5 )</v>
      </c>
      <c r="AR65" s="9" t="str">
        <f t="shared" si="19"/>
        <v>(3,5   4,5   5,5 )</v>
      </c>
    </row>
    <row r="66" spans="1:44" s="10" customFormat="1">
      <c r="A66" s="8"/>
      <c r="B66" s="9"/>
      <c r="C66" s="9"/>
      <c r="F66" s="9"/>
      <c r="G66" s="9"/>
      <c r="H66" s="9"/>
      <c r="Q66" s="9"/>
      <c r="R66" s="9"/>
      <c r="S66" s="9"/>
      <c r="T66" s="9"/>
      <c r="U66" s="9"/>
      <c r="AB66" s="9"/>
      <c r="AC66" s="9"/>
      <c r="AD66" s="9"/>
      <c r="AF66" s="9"/>
      <c r="AG66" s="9"/>
      <c r="AH66" s="9"/>
      <c r="AK66" s="9" t="str">
        <f t="shared" si="19"/>
        <v>(4,0   5,0   6,0 )</v>
      </c>
      <c r="AL66" s="9" t="str">
        <f t="shared" si="19"/>
        <v>(6,0   7,0   8,0 )</v>
      </c>
      <c r="AM66" s="9" t="str">
        <f t="shared" si="19"/>
        <v>(3,5   4,5   5,5 )</v>
      </c>
      <c r="AN66" s="9" t="str">
        <f t="shared" si="19"/>
        <v>(6,0   7,0   8,0 )</v>
      </c>
      <c r="AO66" s="9" t="str">
        <f t="shared" si="19"/>
        <v>(4,0   5,0   6,0 )</v>
      </c>
      <c r="AP66" s="9" t="str">
        <f t="shared" si="19"/>
        <v>(5,5   6,5   7,5 )</v>
      </c>
      <c r="AQ66" s="9" t="str">
        <f t="shared" si="19"/>
        <v>(2,5   3,5   4,5 )</v>
      </c>
      <c r="AR66" s="9" t="str">
        <f t="shared" si="19"/>
        <v>(5,0   6,0   7,0 )</v>
      </c>
    </row>
    <row r="67" spans="1:44" s="10" customFormat="1">
      <c r="A67" s="8"/>
      <c r="B67" s="9"/>
      <c r="C67" s="9"/>
      <c r="F67" s="9"/>
      <c r="G67" s="9"/>
      <c r="H67" s="9"/>
      <c r="Q67" s="9"/>
      <c r="R67" s="9"/>
      <c r="S67" s="9"/>
      <c r="T67" s="9"/>
      <c r="U67" s="9"/>
      <c r="AB67" s="9"/>
      <c r="AC67" s="9"/>
      <c r="AD67" s="9"/>
      <c r="AF67" s="9"/>
      <c r="AG67" s="9"/>
      <c r="AH67" s="9"/>
      <c r="AK67" s="9" t="str">
        <f t="shared" si="19"/>
        <v>(5,5   6,5   7,5 )</v>
      </c>
      <c r="AL67" s="9" t="str">
        <f t="shared" si="19"/>
        <v>(4,0   5,0   6,0 )</v>
      </c>
      <c r="AM67" s="9" t="str">
        <f t="shared" si="19"/>
        <v>(3,0   4,0   5,0 )</v>
      </c>
      <c r="AN67" s="9" t="str">
        <f t="shared" si="19"/>
        <v>(6,0   7,0   8,0 )</v>
      </c>
      <c r="AO67" s="9" t="str">
        <f t="shared" si="19"/>
        <v>(5,5   6,5   7,5 )</v>
      </c>
      <c r="AP67" s="9" t="str">
        <f t="shared" si="19"/>
        <v>(6,0   7,0   8,0 )</v>
      </c>
      <c r="AQ67" s="9" t="str">
        <f t="shared" si="19"/>
        <v>(3,0   4,0   5,0 )</v>
      </c>
      <c r="AR67" s="9" t="str">
        <f t="shared" si="19"/>
        <v>(4,0   5,0   6,0 )</v>
      </c>
    </row>
    <row r="68" spans="1:44" s="10" customFormat="1">
      <c r="A68" s="8"/>
    </row>
    <row r="69" spans="1:44" s="10" customFormat="1">
      <c r="A69" s="8"/>
      <c r="B69" s="12">
        <f>+(DAY(B37)+DAY(C37)+DAY(D37)+DAY(E37)+DAY(F37)+DAY(G37)+DAY(H37)+DAY(I37)+DAY(J37)+DAY(K37)+DAY(L37)+DAY(M37)+DAY(N37)+DAY(O37)+DAY(P37)+DAY(Q37)+DAY(R37)+DAY(S37)+DAY(T37)+DAY(U37)+DAY(V37)+DAY(W37)+DAY(X37)+DAY(Y37)+DAY(Z37)+DAY(AA37)+DAY(AB37)+DAY(AC37)+DAY(AD37)+DAY(AE37)+DAY(AF37)+DAY(AG37))/32</f>
        <v>5.9375</v>
      </c>
      <c r="C69" s="12">
        <f>+(MONTH(B37)+MONTH(C37)+MONTH(D37)+MONTH(E37)+MONTH(F37)+MONTH(G37)+MONTH(H37)+MONTH(I37)+MONTH(J37)+MONTH(K37)+MONTH(L37)+MONTH(M37)+MONTH(N37)+MONTH(O37)+MONTH(P37)+MONTH(Q37)+MONTH(R37)+MONTH(S37)+MONTH(T37)+MONTH(U37)+MONTH(V37)+MONTH(W37)+MONTH(X37)+MONTH(Y37)+MONTH(Z37)+MONTH(AA37)+MONTH(AB37)+MONTH(AC37)+MONTH(AD37)+MONTH(AE37)+MONTH(AF37)+MONTH(AG37))/32</f>
        <v>6.9375</v>
      </c>
      <c r="D69" s="12">
        <f>+(YEAR(B37)-2000+YEAR(C37)-2000+YEAR(D37)-2000+YEAR(E37)-2000+YEAR(F37)-2000+YEAR(G37)-2000+YEAR(H37)-2000+YEAR(I37)-2000+YEAR(J37)-2000+YEAR(K37)-2000+YEAR(L37)-2000+YEAR(M37)-2000+YEAR(N37)-2000+YEAR(O37)-2000+YEAR(P37)-2000+YEAR(Q37)-2000+YEAR(R37)-2000+YEAR(S37)-2000+YEAR(T37)-2000+YEAR(U37)-2000+YEAR(V37)-2000+YEAR(W37)-2000+YEAR(X37)-2000+YEAR(Y37)-2000+YEAR(Z37)-2000+YEAR(AA37)-2000+YEAR(AB37)-2000+YEAR(AC37)-2000+YEAR(AD37)-2000+YEAR(AE37)-2000+YEAR(AF37)-2000+YEAR(AG37)-2000)/32</f>
        <v>7.9375</v>
      </c>
      <c r="F69" s="12">
        <f>(B69+J69)/2</f>
        <v>6.0428240740740744</v>
      </c>
      <c r="G69" s="12">
        <f t="shared" ref="G69:H83" si="27">(C69+K69)/2</f>
        <v>7.0428240740740744</v>
      </c>
      <c r="H69" s="12">
        <f t="shared" si="27"/>
        <v>8.0428240740740744</v>
      </c>
      <c r="J69" s="11">
        <f>(DAY(AH37)+DAY(AI37)+DAY(AJ37)+DAY(AK37)+DAY(AL37)+DAY(AM37)+DAY(AN37)+DAY(AO37)+DAY(AP37)+DAY(AQ37)+DAY(AR37)+DAY(AS37)+DAY(AT37)+DAY(AU37)+DAY(AV37)+DAY(AW37)+DAY(AX37)+DAY(AY37)+DAY(AZ37)+DAY(BA37)+DAY(BB37)+DAY(BC37)+DAY(BD37)+DAY(BE37)+DAY(BF37)+DAY(BG37)+DAY(BH37)+DAY(BI37)+DAY(BJ37)+DAY(BK37)+DAY(BL37)+DAY(BM37)+DAY(BN37)+DAY(BO37)+DAY(BP37)+DAY(BQ37)+DAY(BR37)+DAY(BS37)+DAY(BT37)+DAY(BU37)+DAY(BV37)+DAY(BW37)+DAY(BX37)+DAY(BY37)+DAY(BZ37)+DAY(CA37)+DAY(CB37)+DAY(CC37)+DAY(CD37)+DAY(CE37)+DAY(CF37)+DAY(CG37)+DAY(CH37)+DAY(CI37))/54</f>
        <v>6.1481481481481479</v>
      </c>
      <c r="K69" s="11">
        <f>(MONTH(AH37)+MONTH(AI37)+MONTH(AJ37)+MONTH(AK37)+MONTH(AL37)+MONTH(AM37)+MONTH(AN37)+MONTH(AO37)+MONTH(AP37)+MONTH(AQ37)+MONTH(AR37)+MONTH(AS37)+MONTH(AT37)+MONTH(AU37)+MONTH(AV37)+MONTH(AW37)+MONTH(AX37)+MONTH(AY37)+MONTH(AZ37)+MONTH(BA37)+MONTH(BB37)+MONTH(BC37)+MONTH(BD37)+MONTH(BE37)+MONTH(BF37)+MONTH(BG37)+MONTH(BH37)+MONTH(BI37)+MONTH(BJ37)+MONTH(BK37)+MONTH(BL37)+MONTH(BM37)+MONTH(BN37)+MONTH(BO37)+MONTH(BP37)+MONTH(BQ37)+MONTH(BR37)+MONTH(BS37)+MONTH(BT37)+MONTH(BU37)+MONTH(BV37)+MONTH(BW37)+MONTH(BX37)+MONTH(BY37)+MONTH(BZ37)+MONTH(CA37)+MONTH(CB37)+MONTH(CC37)+MONTH(CD37)+MONTH(CE37)+MONTH(CF37)+MONTH(CG37)+MONTH(CH37)+MONTH(CI37))/54</f>
        <v>7.1481481481481479</v>
      </c>
      <c r="L69" s="11">
        <f>(YEAR(AH37)-2000+YEAR(AI37)-2000+YEAR(AJ37)-2000+YEAR(AK37)-2000+YEAR(AL37)-2000+YEAR(AM37)-2000+YEAR(AN37)-2000+YEAR(AO37)-2000+YEAR(AP37)-2000+YEAR(AQ37)-2000+YEAR(AR37)-2000+YEAR(AS37)-2000+YEAR(AT37)-2000+YEAR(AU37)-2000+YEAR(AV37)-2000+YEAR(AW37)-2000+YEAR(AX37)-2000+YEAR(AY37)-2000+YEAR(AZ37)-2000+YEAR(BA37)-2000+YEAR(BB37)-2000+YEAR(BC37)-2000+YEAR(BD37)-2000+YEAR(BE37)-2000+YEAR(BF37)-2000+YEAR(BG37)-2000+YEAR(BH37)-2000+YEAR(BI37)-2000+YEAR(BJ37)-2000+YEAR(BK37)-2000+YEAR(BL37)-2000+YEAR(BM37)-2000+YEAR(BN37)-2000+YEAR(BO37)-2000+YEAR(BP37)-2000+YEAR(BQ37)-2000+YEAR(BR37)-2000+YEAR(BS37)-2000+YEAR(BT37)-2000+YEAR(BU37)-2000+YEAR(BV37)-2000+YEAR(BW37)-2000+YEAR(BX37)-2000+YEAR(BY37)-2000+YEAR(BZ37)-2000+YEAR(CA37)-2000+YEAR(CB37)-2000+YEAR(CC37)-2000+YEAR(CD37)-2000+YEAR(CE37)-2000+YEAR(CF37)-2000+YEAR(CG37)-2000+YEAR(CH37)-2000+YEAR(CI37)-2000)/54</f>
        <v>8.1481481481481488</v>
      </c>
      <c r="N69">
        <f>(J69+4*K69+L69)/6</f>
        <v>7.1481481481481479</v>
      </c>
      <c r="O69">
        <f>RANK(N69,$N$69:N$83,0)+COUNTIF($N$69:N$83,N69)-1</f>
        <v>3</v>
      </c>
      <c r="Q69" s="13" t="s">
        <v>23</v>
      </c>
      <c r="R69" s="13"/>
      <c r="S69" s="13"/>
    </row>
    <row r="70" spans="1:44" s="10" customFormat="1">
      <c r="A70" s="8"/>
      <c r="B70" s="12">
        <f t="shared" ref="B70:B83" si="28">+(DAY(B38)+DAY(C38)+DAY(D38)+DAY(E38)+DAY(F38)+DAY(G38)+DAY(H38)+DAY(I38)+DAY(J38)+DAY(K38)+DAY(L38)+DAY(M38)+DAY(N38)+DAY(O38)+DAY(P38)+DAY(Q38)+DAY(R38)+DAY(S38)+DAY(T38)+DAY(U38)+DAY(V38)+DAY(W38)+DAY(X38)+DAY(Y38)+DAY(Z38)+DAY(AA38)+DAY(AB38)+DAY(AC38)+DAY(AD38)+DAY(AE38)+DAY(AF38)+DAY(AG38))/32</f>
        <v>6.1875</v>
      </c>
      <c r="C70" s="12">
        <f t="shared" ref="C70:C83" si="29">+(MONTH(B38)+MONTH(C38)+MONTH(D38)+MONTH(E38)+MONTH(F38)+MONTH(G38)+MONTH(H38)+MONTH(I38)+MONTH(J38)+MONTH(K38)+MONTH(L38)+MONTH(M38)+MONTH(N38)+MONTH(O38)+MONTH(P38)+MONTH(Q38)+MONTH(R38)+MONTH(S38)+MONTH(T38)+MONTH(U38)+MONTH(V38)+MONTH(W38)+MONTH(X38)+MONTH(Y38)+MONTH(Z38)+MONTH(AA38)+MONTH(AB38)+MONTH(AC38)+MONTH(AD38)+MONTH(AE38)+MONTH(AF38)+MONTH(AG38))/32</f>
        <v>7.1875</v>
      </c>
      <c r="D70" s="12">
        <f t="shared" ref="D70:D83" si="30">+(YEAR(B38)-2000+YEAR(C38)-2000+YEAR(D38)-2000+YEAR(E38)-2000+YEAR(F38)-2000+YEAR(G38)-2000+YEAR(H38)-2000+YEAR(I38)-2000+YEAR(J38)-2000+YEAR(K38)-2000+YEAR(L38)-2000+YEAR(M38)-2000+YEAR(N38)-2000+YEAR(O38)-2000+YEAR(P38)-2000+YEAR(Q38)-2000+YEAR(R38)-2000+YEAR(S38)-2000+YEAR(T38)-2000+YEAR(U38)-2000+YEAR(V38)-2000+YEAR(W38)-2000+YEAR(X38)-2000+YEAR(Y38)-2000+YEAR(Z38)-2000+YEAR(AA38)-2000+YEAR(AB38)-2000+YEAR(AC38)-2000+YEAR(AD38)-2000+YEAR(AE38)-2000+YEAR(AF38)-2000+YEAR(AG38)-2000)/32</f>
        <v>8.1875</v>
      </c>
      <c r="F70" s="12">
        <f t="shared" ref="F70:F83" si="31">(B70+J70)/2</f>
        <v>6.4270833333333339</v>
      </c>
      <c r="G70" s="12">
        <f t="shared" si="27"/>
        <v>7.4270833333333339</v>
      </c>
      <c r="H70" s="12">
        <f t="shared" si="27"/>
        <v>8.4270833333333321</v>
      </c>
      <c r="J70" s="11">
        <f t="shared" ref="J70:J83" si="32">(DAY(AH38)+DAY(AI38)+DAY(AJ38)+DAY(AK38)+DAY(AL38)+DAY(AM38)+DAY(AN38)+DAY(AO38)+DAY(AP38)+DAY(AQ38)+DAY(AR38)+DAY(AS38)+DAY(AT38)+DAY(AU38)+DAY(AV38)+DAY(AW38)+DAY(AX38)+DAY(AY38)+DAY(AZ38)+DAY(BA38)+DAY(BB38)+DAY(BC38)+DAY(BD38)+DAY(BE38)+DAY(BF38)+DAY(BG38)+DAY(BH38)+DAY(BI38)+DAY(BJ38)+DAY(BK38)+DAY(BL38)+DAY(BM38)+DAY(BN38)+DAY(BO38)+DAY(BP38)+DAY(BQ38)+DAY(BR38)+DAY(BS38)+DAY(BT38)+DAY(BU38)+DAY(BV38)+DAY(BW38)+DAY(BX38)+DAY(BY38)+DAY(BZ38)+DAY(CA38)+DAY(CB38)+DAY(CC38)+DAY(CD38)+DAY(CE38)+DAY(CF38)+DAY(CG38)+DAY(CH38)+DAY(CI38))/54</f>
        <v>6.666666666666667</v>
      </c>
      <c r="K70" s="11">
        <f t="shared" ref="K70:K83" si="33">(MONTH(AH38)+MONTH(AI38)+MONTH(AJ38)+MONTH(AK38)+MONTH(AL38)+MONTH(AM38)+MONTH(AN38)+MONTH(AO38)+MONTH(AP38)+MONTH(AQ38)+MONTH(AR38)+MONTH(AS38)+MONTH(AT38)+MONTH(AU38)+MONTH(AV38)+MONTH(AW38)+MONTH(AX38)+MONTH(AY38)+MONTH(AZ38)+MONTH(BA38)+MONTH(BB38)+MONTH(BC38)+MONTH(BD38)+MONTH(BE38)+MONTH(BF38)+MONTH(BG38)+MONTH(BH38)+MONTH(BI38)+MONTH(BJ38)+MONTH(BK38)+MONTH(BL38)+MONTH(BM38)+MONTH(BN38)+MONTH(BO38)+MONTH(BP38)+MONTH(BQ38)+MONTH(BR38)+MONTH(BS38)+MONTH(BT38)+MONTH(BU38)+MONTH(BV38)+MONTH(BW38)+MONTH(BX38)+MONTH(BY38)+MONTH(BZ38)+MONTH(CA38)+MONTH(CB38)+MONTH(CC38)+MONTH(CD38)+MONTH(CE38)+MONTH(CF38)+MONTH(CG38)+MONTH(CH38)+MONTH(CI38))/54</f>
        <v>7.666666666666667</v>
      </c>
      <c r="L70" s="11">
        <f t="shared" ref="L70:L83" si="34">(YEAR(AH38)-2000+YEAR(AI38)-2000+YEAR(AJ38)-2000+YEAR(AK38)-2000+YEAR(AL38)-2000+YEAR(AM38)-2000+YEAR(AN38)-2000+YEAR(AO38)-2000+YEAR(AP38)-2000+YEAR(AQ38)-2000+YEAR(AR38)-2000+YEAR(AS38)-2000+YEAR(AT38)-2000+YEAR(AU38)-2000+YEAR(AV38)-2000+YEAR(AW38)-2000+YEAR(AX38)-2000+YEAR(AY38)-2000+YEAR(AZ38)-2000+YEAR(BA38)-2000+YEAR(BB38)-2000+YEAR(BC38)-2000+YEAR(BD38)-2000+YEAR(BE38)-2000+YEAR(BF38)-2000+YEAR(BG38)-2000+YEAR(BH38)-2000+YEAR(BI38)-2000+YEAR(BJ38)-2000+YEAR(BK38)-2000+YEAR(BL38)-2000+YEAR(BM38)-2000+YEAR(BN38)-2000+YEAR(BO38)-2000+YEAR(BP38)-2000+YEAR(BQ38)-2000+YEAR(BR38)-2000+YEAR(BS38)-2000+YEAR(BT38)-2000+YEAR(BU38)-2000+YEAR(BV38)-2000+YEAR(BW38)-2000+YEAR(BX38)-2000+YEAR(BY38)-2000+YEAR(BZ38)-2000+YEAR(CA38)-2000+YEAR(CB38)-2000+YEAR(CC38)-2000+YEAR(CD38)-2000+YEAR(CE38)-2000+YEAR(CF38)-2000+YEAR(CG38)-2000+YEAR(CH38)-2000+YEAR(CI38)-2000)/54</f>
        <v>8.6666666666666661</v>
      </c>
      <c r="N70">
        <f t="shared" ref="N70:N83" si="35">(J70+4*K70+L70)/6</f>
        <v>7.666666666666667</v>
      </c>
      <c r="O70">
        <f>RANK(N70,$N$69:N$83,0)+COUNTIF($N$69:N$83,N70)-1</f>
        <v>2</v>
      </c>
      <c r="Q70" s="10" t="s">
        <v>28</v>
      </c>
    </row>
    <row r="71" spans="1:44" s="10" customFormat="1">
      <c r="A71" s="8"/>
      <c r="B71" s="12">
        <f t="shared" si="28"/>
        <v>5.1875</v>
      </c>
      <c r="C71" s="12">
        <f t="shared" si="29"/>
        <v>6.1875</v>
      </c>
      <c r="D71" s="12">
        <f t="shared" si="30"/>
        <v>7.1875</v>
      </c>
      <c r="F71" s="12">
        <f t="shared" si="31"/>
        <v>4.2974537037037042</v>
      </c>
      <c r="G71" s="12">
        <f t="shared" si="27"/>
        <v>5.2974537037037042</v>
      </c>
      <c r="H71" s="12">
        <f t="shared" si="27"/>
        <v>6.2974537037037042</v>
      </c>
      <c r="J71" s="11">
        <f t="shared" si="32"/>
        <v>3.4074074074074074</v>
      </c>
      <c r="K71" s="11">
        <f t="shared" si="33"/>
        <v>4.4074074074074074</v>
      </c>
      <c r="L71" s="11">
        <f t="shared" si="34"/>
        <v>5.4074074074074074</v>
      </c>
      <c r="N71">
        <f t="shared" si="35"/>
        <v>4.4074074074074074</v>
      </c>
      <c r="O71">
        <f>RANK(N71,$N$69:N$83,0)+COUNTIF($N$69:N$83,N71)-1</f>
        <v>10</v>
      </c>
      <c r="Q71" s="10" t="s">
        <v>29</v>
      </c>
    </row>
    <row r="72" spans="1:44" s="10" customFormat="1">
      <c r="A72" s="8"/>
      <c r="B72" s="12">
        <f t="shared" si="28"/>
        <v>5.6875</v>
      </c>
      <c r="C72" s="12">
        <f t="shared" si="29"/>
        <v>6.6875</v>
      </c>
      <c r="D72" s="12">
        <f t="shared" si="30"/>
        <v>7.6875</v>
      </c>
      <c r="F72" s="12">
        <f t="shared" si="31"/>
        <v>5.0289351851851851</v>
      </c>
      <c r="G72" s="12">
        <f t="shared" si="27"/>
        <v>6.0289351851851851</v>
      </c>
      <c r="H72" s="12">
        <f t="shared" si="27"/>
        <v>7.0289351851851851</v>
      </c>
      <c r="J72" s="11">
        <f t="shared" si="32"/>
        <v>4.3703703703703702</v>
      </c>
      <c r="K72" s="11">
        <f t="shared" si="33"/>
        <v>5.3703703703703702</v>
      </c>
      <c r="L72" s="11">
        <f t="shared" si="34"/>
        <v>6.3703703703703702</v>
      </c>
      <c r="N72">
        <f t="shared" si="35"/>
        <v>5.3703703703703702</v>
      </c>
      <c r="O72">
        <f>RANK(N72,$N$69:N$83,0)+COUNTIF($N$69:N$83,N72)-1</f>
        <v>8</v>
      </c>
      <c r="Q72" s="10" t="s">
        <v>30</v>
      </c>
    </row>
    <row r="73" spans="1:44" s="10" customFormat="1">
      <c r="A73" s="8"/>
      <c r="B73" s="12">
        <f t="shared" si="28"/>
        <v>4.375</v>
      </c>
      <c r="C73" s="12">
        <f t="shared" si="29"/>
        <v>5.375</v>
      </c>
      <c r="D73" s="12">
        <f t="shared" si="30"/>
        <v>6.375</v>
      </c>
      <c r="F73" s="12">
        <f t="shared" si="31"/>
        <v>4.3541666666666661</v>
      </c>
      <c r="G73" s="12">
        <f t="shared" si="27"/>
        <v>5.3541666666666661</v>
      </c>
      <c r="H73" s="12">
        <f t="shared" si="27"/>
        <v>6.3541666666666661</v>
      </c>
      <c r="J73" s="11">
        <f t="shared" si="32"/>
        <v>4.333333333333333</v>
      </c>
      <c r="K73" s="11">
        <f t="shared" si="33"/>
        <v>5.333333333333333</v>
      </c>
      <c r="L73" s="11">
        <f t="shared" si="34"/>
        <v>6.333333333333333</v>
      </c>
      <c r="N73">
        <f t="shared" si="35"/>
        <v>5.333333333333333</v>
      </c>
      <c r="O73">
        <f>RANK(N73,$N$69:N$83,0)+COUNTIF($N$69:N$83,N73)-1</f>
        <v>9</v>
      </c>
      <c r="Q73" s="10" t="s">
        <v>31</v>
      </c>
    </row>
    <row r="74" spans="1:44" s="10" customFormat="1">
      <c r="A74" s="8"/>
      <c r="B74" s="12">
        <f t="shared" si="28"/>
        <v>5.1875</v>
      </c>
      <c r="C74" s="12">
        <f t="shared" si="29"/>
        <v>6.1875</v>
      </c>
      <c r="D74" s="12">
        <f t="shared" si="30"/>
        <v>7.1875</v>
      </c>
      <c r="F74" s="12">
        <f t="shared" si="31"/>
        <v>4.0567129629629628</v>
      </c>
      <c r="G74" s="12">
        <f t="shared" si="27"/>
        <v>5.0567129629629628</v>
      </c>
      <c r="H74" s="12">
        <f t="shared" si="27"/>
        <v>6.0567129629629628</v>
      </c>
      <c r="J74" s="11">
        <f t="shared" si="32"/>
        <v>2.925925925925926</v>
      </c>
      <c r="K74" s="11">
        <f t="shared" si="33"/>
        <v>3.925925925925926</v>
      </c>
      <c r="L74" s="11">
        <f t="shared" si="34"/>
        <v>4.9259259259259256</v>
      </c>
      <c r="N74">
        <f t="shared" si="35"/>
        <v>3.925925925925926</v>
      </c>
      <c r="O74">
        <f>RANK(N74,$N$69:N$83,0)+COUNTIF($N$69:N$83,N74)-1</f>
        <v>14</v>
      </c>
      <c r="Q74" s="10" t="s">
        <v>32</v>
      </c>
    </row>
    <row r="75" spans="1:44" s="10" customFormat="1">
      <c r="A75" s="8"/>
      <c r="B75" s="12">
        <f t="shared" si="28"/>
        <v>3.8125</v>
      </c>
      <c r="C75" s="12">
        <f t="shared" si="29"/>
        <v>4.8125</v>
      </c>
      <c r="D75" s="12">
        <f t="shared" si="30"/>
        <v>5.8125</v>
      </c>
      <c r="F75" s="12">
        <f t="shared" si="31"/>
        <v>5.3136574074074074</v>
      </c>
      <c r="G75" s="12">
        <f t="shared" si="27"/>
        <v>6.3136574074074074</v>
      </c>
      <c r="H75" s="12">
        <f t="shared" si="27"/>
        <v>7.3136574074074074</v>
      </c>
      <c r="J75" s="11">
        <f t="shared" si="32"/>
        <v>6.8148148148148149</v>
      </c>
      <c r="K75" s="11">
        <f t="shared" si="33"/>
        <v>7.8148148148148149</v>
      </c>
      <c r="L75" s="11">
        <f t="shared" si="34"/>
        <v>8.8148148148148149</v>
      </c>
      <c r="N75">
        <f t="shared" si="35"/>
        <v>7.8148148148148158</v>
      </c>
      <c r="O75">
        <f>RANK(N75,$N$69:N$83,0)+COUNTIF($N$69:N$83,N75)-1</f>
        <v>1</v>
      </c>
      <c r="Q75" s="10" t="s">
        <v>33</v>
      </c>
    </row>
    <row r="76" spans="1:44" s="10" customFormat="1">
      <c r="A76" s="8"/>
      <c r="B76" s="12">
        <f t="shared" si="28"/>
        <v>5.0625</v>
      </c>
      <c r="C76" s="12">
        <f t="shared" si="29"/>
        <v>6.0625</v>
      </c>
      <c r="D76" s="12">
        <f t="shared" si="30"/>
        <v>7.0625</v>
      </c>
      <c r="F76" s="12">
        <f t="shared" si="31"/>
        <v>4.1053240740740744</v>
      </c>
      <c r="G76" s="12">
        <f t="shared" si="27"/>
        <v>5.1053240740740744</v>
      </c>
      <c r="H76" s="12">
        <f t="shared" si="27"/>
        <v>6.1053240740740744</v>
      </c>
      <c r="J76" s="11">
        <f t="shared" si="32"/>
        <v>3.1481481481481484</v>
      </c>
      <c r="K76" s="11">
        <f t="shared" si="33"/>
        <v>4.1481481481481479</v>
      </c>
      <c r="L76" s="11">
        <f t="shared" si="34"/>
        <v>5.1481481481481479</v>
      </c>
      <c r="N76">
        <f t="shared" si="35"/>
        <v>4.1481481481481479</v>
      </c>
      <c r="O76">
        <f>RANK(N76,$N$69:N$83,0)+COUNTIF($N$69:N$83,N76)-1</f>
        <v>11</v>
      </c>
      <c r="Q76" s="10" t="s">
        <v>34</v>
      </c>
    </row>
    <row r="77" spans="1:44" s="10" customFormat="1">
      <c r="A77" s="8"/>
      <c r="B77" s="12">
        <f t="shared" si="28"/>
        <v>3.875</v>
      </c>
      <c r="C77" s="12">
        <f t="shared" si="29"/>
        <v>4.875</v>
      </c>
      <c r="D77" s="12">
        <f t="shared" si="30"/>
        <v>5.875</v>
      </c>
      <c r="F77" s="12">
        <f t="shared" si="31"/>
        <v>3.4930555555555554</v>
      </c>
      <c r="G77" s="12">
        <f t="shared" si="27"/>
        <v>4.4930555555555554</v>
      </c>
      <c r="H77" s="12">
        <f t="shared" si="27"/>
        <v>5.4930555555555554</v>
      </c>
      <c r="J77" s="11">
        <f t="shared" si="32"/>
        <v>3.1111111111111112</v>
      </c>
      <c r="K77" s="11">
        <f t="shared" si="33"/>
        <v>4.1111111111111107</v>
      </c>
      <c r="L77" s="11">
        <f t="shared" si="34"/>
        <v>5.1111111111111107</v>
      </c>
      <c r="N77">
        <f t="shared" si="35"/>
        <v>4.1111111111111107</v>
      </c>
      <c r="O77">
        <f>RANK(N77,$N$69:N$83,0)+COUNTIF($N$69:N$83,N77)-1</f>
        <v>12</v>
      </c>
      <c r="Q77" s="10" t="s">
        <v>42</v>
      </c>
    </row>
    <row r="78" spans="1:44" s="10" customFormat="1">
      <c r="A78" s="8"/>
      <c r="B78" s="12">
        <f t="shared" si="28"/>
        <v>4.4375</v>
      </c>
      <c r="C78" s="12">
        <f t="shared" si="29"/>
        <v>5.4375</v>
      </c>
      <c r="D78" s="12">
        <f t="shared" si="30"/>
        <v>6.4375</v>
      </c>
      <c r="F78" s="12">
        <f t="shared" si="31"/>
        <v>3.6817129629629628</v>
      </c>
      <c r="G78" s="12">
        <f t="shared" si="27"/>
        <v>4.6817129629629628</v>
      </c>
      <c r="H78" s="12">
        <f t="shared" si="27"/>
        <v>5.6817129629629628</v>
      </c>
      <c r="J78" s="11">
        <f t="shared" si="32"/>
        <v>2.925925925925926</v>
      </c>
      <c r="K78" s="11">
        <f t="shared" si="33"/>
        <v>3.925925925925926</v>
      </c>
      <c r="L78" s="11">
        <f t="shared" si="34"/>
        <v>4.9259259259259256</v>
      </c>
      <c r="N78">
        <f t="shared" si="35"/>
        <v>3.925925925925926</v>
      </c>
      <c r="O78">
        <f>RANK(N78,$N$69:N$83,0)+COUNTIF($N$69:N$83,N78)-1</f>
        <v>14</v>
      </c>
      <c r="Q78" s="10" t="s">
        <v>36</v>
      </c>
    </row>
    <row r="79" spans="1:44">
      <c r="B79" s="12">
        <f t="shared" si="28"/>
        <v>3.8125</v>
      </c>
      <c r="C79" s="12">
        <f t="shared" si="29"/>
        <v>4.8125</v>
      </c>
      <c r="D79" s="12">
        <f t="shared" si="30"/>
        <v>5.8125</v>
      </c>
      <c r="F79" s="12">
        <f t="shared" si="31"/>
        <v>3.3136574074074074</v>
      </c>
      <c r="G79" s="12">
        <f t="shared" si="27"/>
        <v>4.3136574074074074</v>
      </c>
      <c r="H79" s="12">
        <f t="shared" si="27"/>
        <v>5.3136574074074074</v>
      </c>
      <c r="J79" s="11">
        <f t="shared" si="32"/>
        <v>2.8148148148148149</v>
      </c>
      <c r="K79" s="11">
        <f t="shared" si="33"/>
        <v>3.8148148148148149</v>
      </c>
      <c r="L79" s="11">
        <f t="shared" si="34"/>
        <v>4.8148148148148149</v>
      </c>
      <c r="N79">
        <f t="shared" si="35"/>
        <v>3.8148148148148153</v>
      </c>
      <c r="O79">
        <f>RANK(N79,$N$69:N$83,0)+COUNTIF($N$69:N$83,N79)-1</f>
        <v>15</v>
      </c>
      <c r="Q79" t="s">
        <v>37</v>
      </c>
    </row>
    <row r="80" spans="1:44">
      <c r="B80" s="12">
        <f t="shared" si="28"/>
        <v>4.75</v>
      </c>
      <c r="C80" s="12">
        <f t="shared" si="29"/>
        <v>5.75</v>
      </c>
      <c r="D80" s="12">
        <f t="shared" si="30"/>
        <v>6.75</v>
      </c>
      <c r="F80" s="12">
        <f t="shared" si="31"/>
        <v>4.875</v>
      </c>
      <c r="G80" s="12">
        <f t="shared" si="27"/>
        <v>5.875</v>
      </c>
      <c r="H80" s="12">
        <f t="shared" si="27"/>
        <v>6.875</v>
      </c>
      <c r="J80" s="11">
        <f t="shared" si="32"/>
        <v>5</v>
      </c>
      <c r="K80" s="11">
        <f t="shared" si="33"/>
        <v>6</v>
      </c>
      <c r="L80" s="11">
        <f t="shared" si="34"/>
        <v>7</v>
      </c>
      <c r="N80">
        <f t="shared" si="35"/>
        <v>6</v>
      </c>
      <c r="O80">
        <f>RANK(N80,$N$69:N$83,0)+COUNTIF($N$69:N$83,N80)-1</f>
        <v>5</v>
      </c>
      <c r="Q80" t="s">
        <v>38</v>
      </c>
    </row>
    <row r="81" spans="1:17">
      <c r="B81" s="12">
        <f t="shared" si="28"/>
        <v>4</v>
      </c>
      <c r="C81" s="12">
        <f t="shared" si="29"/>
        <v>5</v>
      </c>
      <c r="D81" s="12">
        <f t="shared" si="30"/>
        <v>6</v>
      </c>
      <c r="F81" s="12">
        <f t="shared" si="31"/>
        <v>4.4074074074074074</v>
      </c>
      <c r="G81" s="12">
        <f t="shared" si="27"/>
        <v>5.4074074074074074</v>
      </c>
      <c r="H81" s="12">
        <f t="shared" si="27"/>
        <v>6.4074074074074074</v>
      </c>
      <c r="J81" s="11">
        <f t="shared" si="32"/>
        <v>4.8148148148148149</v>
      </c>
      <c r="K81" s="11">
        <f t="shared" si="33"/>
        <v>5.8148148148148149</v>
      </c>
      <c r="L81" s="11">
        <f t="shared" si="34"/>
        <v>6.8148148148148149</v>
      </c>
      <c r="N81">
        <f t="shared" si="35"/>
        <v>5.8148148148148158</v>
      </c>
      <c r="O81">
        <f>RANK(N81,$N$69:N$83,0)+COUNTIF($N$69:N$83,N81)-1</f>
        <v>6</v>
      </c>
      <c r="Q81" t="s">
        <v>39</v>
      </c>
    </row>
    <row r="82" spans="1:17">
      <c r="B82" s="12">
        <f t="shared" si="28"/>
        <v>4.5625</v>
      </c>
      <c r="C82" s="12">
        <f t="shared" si="29"/>
        <v>5.5625</v>
      </c>
      <c r="D82" s="12">
        <f t="shared" si="30"/>
        <v>6.5625</v>
      </c>
      <c r="F82" s="12">
        <f t="shared" si="31"/>
        <v>4.78125</v>
      </c>
      <c r="G82" s="12">
        <f t="shared" si="27"/>
        <v>5.78125</v>
      </c>
      <c r="H82" s="12">
        <f t="shared" si="27"/>
        <v>6.78125</v>
      </c>
      <c r="J82" s="11">
        <f t="shared" si="32"/>
        <v>5</v>
      </c>
      <c r="K82" s="11">
        <f t="shared" si="33"/>
        <v>6</v>
      </c>
      <c r="L82" s="11">
        <f t="shared" si="34"/>
        <v>7</v>
      </c>
      <c r="N82">
        <f t="shared" si="35"/>
        <v>6</v>
      </c>
      <c r="O82">
        <f>RANK(N82,$N$69:N$83,0)+COUNTIF($N$69:N$83,N82)-1</f>
        <v>5</v>
      </c>
      <c r="Q82" t="s">
        <v>40</v>
      </c>
    </row>
    <row r="83" spans="1:17">
      <c r="B83" s="12">
        <f t="shared" si="28"/>
        <v>4.625</v>
      </c>
      <c r="C83" s="12">
        <f t="shared" si="29"/>
        <v>5.625</v>
      </c>
      <c r="D83" s="12">
        <f t="shared" si="30"/>
        <v>6.625</v>
      </c>
      <c r="F83" s="12">
        <f t="shared" si="31"/>
        <v>4.5717592592592595</v>
      </c>
      <c r="G83" s="12">
        <f t="shared" si="27"/>
        <v>5.5717592592592595</v>
      </c>
      <c r="H83" s="12">
        <f t="shared" si="27"/>
        <v>6.5717592592592595</v>
      </c>
      <c r="J83" s="11">
        <f t="shared" si="32"/>
        <v>4.5185185185185182</v>
      </c>
      <c r="K83" s="11">
        <f t="shared" si="33"/>
        <v>5.5185185185185182</v>
      </c>
      <c r="L83" s="11">
        <f t="shared" si="34"/>
        <v>6.5185185185185182</v>
      </c>
      <c r="N83">
        <f t="shared" si="35"/>
        <v>5.5185185185185182</v>
      </c>
      <c r="O83">
        <f>RANK(N83,$N$69:N$83,0)+COUNTIF($N$69:N$83,N83)-1</f>
        <v>7</v>
      </c>
      <c r="Q83" t="s">
        <v>41</v>
      </c>
    </row>
    <row r="84" spans="1:17">
      <c r="B84" s="9"/>
      <c r="C84" s="9"/>
      <c r="D84" s="9"/>
      <c r="F84" s="10"/>
      <c r="G84" s="10"/>
      <c r="H84" s="10"/>
    </row>
    <row r="85" spans="1:17">
      <c r="B85" s="9" t="s">
        <v>43</v>
      </c>
      <c r="C85" s="9"/>
      <c r="D85" s="9"/>
    </row>
    <row r="86" spans="1:17">
      <c r="A86" t="s">
        <v>44</v>
      </c>
      <c r="B86">
        <f>(F69+4*G69+H69)/6</f>
        <v>7.0428240740740753</v>
      </c>
      <c r="C86">
        <f>RANK(B86,$B$86:B$100,0)+COUNTIF($B$86:B$100,B86)-1</f>
        <v>2</v>
      </c>
      <c r="D86" s="9"/>
      <c r="G86" s="14" t="str">
        <f>TEXT(B69,"0,00")</f>
        <v>5,94</v>
      </c>
      <c r="H86" s="14" t="str">
        <f t="shared" ref="H86:I100" si="36">TEXT(C69,"0,0")</f>
        <v>6,9</v>
      </c>
      <c r="I86" s="14" t="str">
        <f t="shared" si="36"/>
        <v>7,9</v>
      </c>
      <c r="K86" s="14" t="str">
        <f>TEXT(J69,"0,00")</f>
        <v>6,15</v>
      </c>
      <c r="L86" s="14" t="str">
        <f t="shared" ref="L86:M86" si="37">TEXT(K69,"0,00")</f>
        <v>7,15</v>
      </c>
      <c r="M86" s="14" t="str">
        <f t="shared" si="37"/>
        <v>8,15</v>
      </c>
    </row>
    <row r="87" spans="1:17">
      <c r="A87" t="s">
        <v>45</v>
      </c>
      <c r="B87">
        <f t="shared" ref="B87:B100" si="38">(F70+4*G70+H70)/6</f>
        <v>7.427083333333333</v>
      </c>
      <c r="C87">
        <f>RANK(B87,$B$86:B$100,0)+COUNTIF($B$86:B$100,B87)-1</f>
        <v>1</v>
      </c>
      <c r="D87" s="9"/>
      <c r="G87" s="14" t="str">
        <f t="shared" ref="G87:G100" si="39">TEXT(B70,"0,0")</f>
        <v>6,2</v>
      </c>
      <c r="H87" s="14" t="str">
        <f t="shared" si="36"/>
        <v>7,2</v>
      </c>
      <c r="I87" s="14" t="str">
        <f t="shared" si="36"/>
        <v>8,2</v>
      </c>
      <c r="K87" s="14" t="str">
        <f t="shared" ref="K87:M100" si="40">TEXT(J70,"0,00")</f>
        <v>6,67</v>
      </c>
      <c r="L87" s="14" t="str">
        <f t="shared" si="40"/>
        <v>7,67</v>
      </c>
      <c r="M87" s="14" t="str">
        <f t="shared" si="40"/>
        <v>8,67</v>
      </c>
      <c r="O87" s="10"/>
    </row>
    <row r="88" spans="1:17">
      <c r="A88" t="s">
        <v>46</v>
      </c>
      <c r="B88">
        <f t="shared" si="38"/>
        <v>5.2974537037037033</v>
      </c>
      <c r="C88">
        <f>RANK(B88,$B$86:B$100,0)+COUNTIF($B$86:B$100,B88)-1</f>
        <v>10</v>
      </c>
      <c r="G88" s="14" t="str">
        <f t="shared" si="39"/>
        <v>5,2</v>
      </c>
      <c r="H88" s="14" t="str">
        <f t="shared" si="36"/>
        <v>6,2</v>
      </c>
      <c r="I88" s="14" t="str">
        <f t="shared" si="36"/>
        <v>7,2</v>
      </c>
      <c r="K88" s="14" t="str">
        <f t="shared" si="40"/>
        <v>3,41</v>
      </c>
      <c r="L88" s="14" t="str">
        <f t="shared" si="40"/>
        <v>4,41</v>
      </c>
      <c r="M88" s="14" t="str">
        <f t="shared" si="40"/>
        <v>5,41</v>
      </c>
      <c r="O88" s="10"/>
    </row>
    <row r="89" spans="1:17">
      <c r="A89" t="s">
        <v>3</v>
      </c>
      <c r="B89">
        <f t="shared" si="38"/>
        <v>6.0289351851851842</v>
      </c>
      <c r="C89">
        <f>RANK(B89,$B$86:B$100,0)+COUNTIF($B$86:B$100,B89)-1</f>
        <v>4</v>
      </c>
      <c r="G89" s="14" t="str">
        <f t="shared" si="39"/>
        <v>5,7</v>
      </c>
      <c r="H89" s="14" t="str">
        <f t="shared" si="36"/>
        <v>6,7</v>
      </c>
      <c r="I89" s="14" t="str">
        <f t="shared" si="36"/>
        <v>7,7</v>
      </c>
      <c r="K89" s="14" t="str">
        <f t="shared" si="40"/>
        <v>4,37</v>
      </c>
      <c r="L89" s="14" t="str">
        <f t="shared" si="40"/>
        <v>5,37</v>
      </c>
      <c r="M89" s="14" t="str">
        <f t="shared" si="40"/>
        <v>6,37</v>
      </c>
      <c r="O89" s="10"/>
    </row>
    <row r="90" spans="1:17">
      <c r="A90" t="s">
        <v>4</v>
      </c>
      <c r="B90">
        <f t="shared" si="38"/>
        <v>5.3541666666666652</v>
      </c>
      <c r="C90">
        <f>RANK(B90,$B$86:B$100,0)+COUNTIF($B$86:B$100,B90)-1</f>
        <v>9</v>
      </c>
      <c r="G90" s="14" t="str">
        <f t="shared" si="39"/>
        <v>4,4</v>
      </c>
      <c r="H90" s="14" t="str">
        <f t="shared" si="36"/>
        <v>5,4</v>
      </c>
      <c r="I90" s="14" t="str">
        <f t="shared" si="36"/>
        <v>6,4</v>
      </c>
      <c r="K90" s="14" t="str">
        <f t="shared" si="40"/>
        <v>4,33</v>
      </c>
      <c r="L90" s="14" t="str">
        <f t="shared" si="40"/>
        <v>5,33</v>
      </c>
      <c r="M90" s="14" t="str">
        <f t="shared" si="40"/>
        <v>6,33</v>
      </c>
      <c r="O90" s="10"/>
    </row>
    <row r="91" spans="1:17">
      <c r="A91" t="s">
        <v>5</v>
      </c>
      <c r="B91">
        <f t="shared" si="38"/>
        <v>5.0567129629629628</v>
      </c>
      <c r="C91">
        <f>RANK(B91,$B$86:B$100,0)+COUNTIF($B$86:B$100,B91)-1</f>
        <v>12</v>
      </c>
      <c r="G91" s="14" t="str">
        <f t="shared" si="39"/>
        <v>5,2</v>
      </c>
      <c r="H91" s="14" t="str">
        <f t="shared" si="36"/>
        <v>6,2</v>
      </c>
      <c r="I91" s="14" t="str">
        <f t="shared" si="36"/>
        <v>7,2</v>
      </c>
      <c r="K91" s="14" t="str">
        <f t="shared" si="40"/>
        <v>2,93</v>
      </c>
      <c r="L91" s="14" t="str">
        <f t="shared" si="40"/>
        <v>3,93</v>
      </c>
      <c r="M91" s="14" t="str">
        <f t="shared" si="40"/>
        <v>4,93</v>
      </c>
      <c r="O91" s="10"/>
    </row>
    <row r="92" spans="1:17">
      <c r="A92" t="s">
        <v>8</v>
      </c>
      <c r="B92">
        <f t="shared" si="38"/>
        <v>6.3136574074074074</v>
      </c>
      <c r="C92">
        <f>RANK(B92,$B$86:B$100,0)+COUNTIF($B$86:B$100,B92)-1</f>
        <v>3</v>
      </c>
      <c r="G92" s="14" t="str">
        <f t="shared" si="39"/>
        <v>3,8</v>
      </c>
      <c r="H92" s="14" t="str">
        <f t="shared" si="36"/>
        <v>4,8</v>
      </c>
      <c r="I92" s="14" t="str">
        <f t="shared" si="36"/>
        <v>5,8</v>
      </c>
      <c r="K92" s="14" t="str">
        <f t="shared" si="40"/>
        <v>6,81</v>
      </c>
      <c r="L92" s="14" t="str">
        <f t="shared" si="40"/>
        <v>7,81</v>
      </c>
      <c r="M92" s="14" t="str">
        <f t="shared" si="40"/>
        <v>8,81</v>
      </c>
      <c r="O92" s="10"/>
    </row>
    <row r="93" spans="1:17">
      <c r="A93" t="s">
        <v>6</v>
      </c>
      <c r="B93">
        <f t="shared" si="38"/>
        <v>5.1053240740740753</v>
      </c>
      <c r="C93">
        <f>RANK(B93,$B$86:B$100,0)+COUNTIF($B$86:B$100,B93)-1</f>
        <v>11</v>
      </c>
      <c r="G93" s="14" t="str">
        <f t="shared" si="39"/>
        <v>5,1</v>
      </c>
      <c r="H93" s="14" t="str">
        <f t="shared" si="36"/>
        <v>6,1</v>
      </c>
      <c r="I93" s="14" t="str">
        <f t="shared" si="36"/>
        <v>7,1</v>
      </c>
      <c r="K93" s="14" t="str">
        <f t="shared" si="40"/>
        <v>3,15</v>
      </c>
      <c r="L93" s="14" t="str">
        <f t="shared" si="40"/>
        <v>4,15</v>
      </c>
      <c r="M93" s="14" t="str">
        <f t="shared" si="40"/>
        <v>5,15</v>
      </c>
      <c r="O93" s="10"/>
    </row>
    <row r="94" spans="1:17">
      <c r="A94" t="s">
        <v>7</v>
      </c>
      <c r="B94">
        <f t="shared" si="38"/>
        <v>4.4930555555555562</v>
      </c>
      <c r="C94">
        <f>RANK(B94,$B$86:B$100,0)+COUNTIF($B$86:B$100,B94)-1</f>
        <v>14</v>
      </c>
      <c r="G94" s="14" t="str">
        <f t="shared" si="39"/>
        <v>3,9</v>
      </c>
      <c r="H94" s="14" t="str">
        <f t="shared" si="36"/>
        <v>4,9</v>
      </c>
      <c r="I94" s="14" t="str">
        <f t="shared" si="36"/>
        <v>5,9</v>
      </c>
      <c r="K94" s="14" t="str">
        <f t="shared" si="40"/>
        <v>3,11</v>
      </c>
      <c r="L94" s="14" t="str">
        <f t="shared" si="40"/>
        <v>4,11</v>
      </c>
      <c r="M94" s="14" t="str">
        <f t="shared" si="40"/>
        <v>5,11</v>
      </c>
      <c r="O94" s="10"/>
    </row>
    <row r="95" spans="1:17">
      <c r="A95" t="s">
        <v>47</v>
      </c>
      <c r="B95">
        <f t="shared" si="38"/>
        <v>4.6817129629629628</v>
      </c>
      <c r="C95">
        <f>RANK(B95,$B$86:B$100,0)+COUNTIF($B$86:B$100,B95)-1</f>
        <v>13</v>
      </c>
      <c r="G95" s="14" t="str">
        <f t="shared" si="39"/>
        <v>4,4</v>
      </c>
      <c r="H95" s="14" t="str">
        <f t="shared" si="36"/>
        <v>5,4</v>
      </c>
      <c r="I95" s="14" t="str">
        <f t="shared" si="36"/>
        <v>6,4</v>
      </c>
      <c r="K95" s="14" t="str">
        <f t="shared" si="40"/>
        <v>2,93</v>
      </c>
      <c r="L95" s="14" t="str">
        <f t="shared" si="40"/>
        <v>3,93</v>
      </c>
      <c r="M95" s="14" t="str">
        <f t="shared" si="40"/>
        <v>4,93</v>
      </c>
      <c r="O95" s="10"/>
    </row>
    <row r="96" spans="1:17">
      <c r="A96" t="s">
        <v>48</v>
      </c>
      <c r="B96">
        <f t="shared" si="38"/>
        <v>4.3136574074074074</v>
      </c>
      <c r="C96">
        <f>RANK(B96,$B$86:B$100,0)+COUNTIF($B$86:B$100,B96)-1</f>
        <v>15</v>
      </c>
      <c r="G96" s="14" t="str">
        <f t="shared" si="39"/>
        <v>3,8</v>
      </c>
      <c r="H96" s="14" t="str">
        <f t="shared" si="36"/>
        <v>4,8</v>
      </c>
      <c r="I96" s="14" t="str">
        <f t="shared" si="36"/>
        <v>5,8</v>
      </c>
      <c r="K96" s="14" t="str">
        <f t="shared" si="40"/>
        <v>2,81</v>
      </c>
      <c r="L96" s="14" t="str">
        <f t="shared" si="40"/>
        <v>3,81</v>
      </c>
      <c r="M96" s="14" t="str">
        <f t="shared" si="40"/>
        <v>4,81</v>
      </c>
    </row>
    <row r="97" spans="1:15">
      <c r="A97" t="s">
        <v>49</v>
      </c>
      <c r="B97">
        <f t="shared" si="38"/>
        <v>5.875</v>
      </c>
      <c r="C97">
        <f>RANK(B97,$B$86:B$100,0)+COUNTIF($B$86:B$100,B97)-1</f>
        <v>5</v>
      </c>
      <c r="G97" s="14" t="str">
        <f t="shared" si="39"/>
        <v>4,8</v>
      </c>
      <c r="H97" s="14" t="str">
        <f t="shared" si="36"/>
        <v>5,8</v>
      </c>
      <c r="I97" s="14" t="str">
        <f t="shared" si="36"/>
        <v>6,8</v>
      </c>
      <c r="K97" s="14" t="str">
        <f t="shared" si="40"/>
        <v>5,00</v>
      </c>
      <c r="L97" s="14" t="str">
        <f t="shared" si="40"/>
        <v>6,00</v>
      </c>
      <c r="M97" s="14" t="str">
        <f t="shared" si="40"/>
        <v>7,00</v>
      </c>
    </row>
    <row r="98" spans="1:15">
      <c r="A98" t="s">
        <v>0</v>
      </c>
      <c r="B98">
        <f t="shared" si="38"/>
        <v>5.4074074074074074</v>
      </c>
      <c r="C98">
        <f>RANK(B98,$B$86:B$100,0)+COUNTIF($B$86:B$100,B98)-1</f>
        <v>8</v>
      </c>
      <c r="G98" s="14" t="str">
        <f t="shared" si="39"/>
        <v>4,0</v>
      </c>
      <c r="H98" s="14" t="str">
        <f t="shared" si="36"/>
        <v>5,0</v>
      </c>
      <c r="I98" s="14" t="str">
        <f t="shared" si="36"/>
        <v>6,0</v>
      </c>
      <c r="K98" s="14" t="str">
        <f t="shared" si="40"/>
        <v>4,81</v>
      </c>
      <c r="L98" s="14" t="str">
        <f t="shared" si="40"/>
        <v>5,81</v>
      </c>
      <c r="M98" s="14" t="str">
        <f t="shared" si="40"/>
        <v>6,81</v>
      </c>
    </row>
    <row r="99" spans="1:15">
      <c r="A99" t="s">
        <v>1</v>
      </c>
      <c r="B99">
        <f t="shared" si="38"/>
        <v>5.78125</v>
      </c>
      <c r="C99">
        <f>RANK(B99,$B$86:B$100,0)+COUNTIF($B$86:B$100,B99)-1</f>
        <v>6</v>
      </c>
      <c r="G99" s="14" t="str">
        <f t="shared" si="39"/>
        <v>4,6</v>
      </c>
      <c r="H99" s="14" t="str">
        <f t="shared" si="36"/>
        <v>5,6</v>
      </c>
      <c r="I99" s="14" t="str">
        <f t="shared" si="36"/>
        <v>6,6</v>
      </c>
      <c r="K99" s="14" t="str">
        <f t="shared" si="40"/>
        <v>5,00</v>
      </c>
      <c r="L99" s="14" t="str">
        <f t="shared" si="40"/>
        <v>6,00</v>
      </c>
      <c r="M99" s="14" t="str">
        <f t="shared" si="40"/>
        <v>7,00</v>
      </c>
    </row>
    <row r="100" spans="1:15">
      <c r="A100" t="s">
        <v>2</v>
      </c>
      <c r="B100">
        <f t="shared" si="38"/>
        <v>5.5717592592592595</v>
      </c>
      <c r="C100">
        <f>RANK(B100,$B$86:B$100,0)+COUNTIF($B$86:B$100,B100)-1</f>
        <v>7</v>
      </c>
      <c r="G100" s="14" t="str">
        <f t="shared" si="39"/>
        <v>4,6</v>
      </c>
      <c r="H100" s="14" t="str">
        <f t="shared" si="36"/>
        <v>5,6</v>
      </c>
      <c r="I100" s="14" t="str">
        <f t="shared" si="36"/>
        <v>6,6</v>
      </c>
      <c r="K100" s="14" t="str">
        <f t="shared" si="40"/>
        <v>4,52</v>
      </c>
      <c r="L100" s="14" t="str">
        <f t="shared" si="40"/>
        <v>5,52</v>
      </c>
      <c r="M100" s="14" t="str">
        <f t="shared" si="40"/>
        <v>6,52</v>
      </c>
    </row>
    <row r="104" spans="1:15" ht="31.5" customHeight="1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96.75" customHeight="1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138" customHeight="1">
      <c r="A106" s="17" t="s">
        <v>50</v>
      </c>
      <c r="B106" s="57" t="s">
        <v>51</v>
      </c>
      <c r="C106" s="58" t="s">
        <v>52</v>
      </c>
      <c r="D106" s="58" t="s">
        <v>53</v>
      </c>
      <c r="E106" s="58" t="s">
        <v>15</v>
      </c>
      <c r="F106" s="58" t="s">
        <v>16</v>
      </c>
      <c r="G106" s="58" t="s">
        <v>17</v>
      </c>
      <c r="H106" s="58" t="s">
        <v>18</v>
      </c>
      <c r="I106" s="58" t="s">
        <v>19</v>
      </c>
      <c r="J106" s="58" t="s">
        <v>20</v>
      </c>
      <c r="K106" s="58" t="s">
        <v>21</v>
      </c>
      <c r="L106" s="58" t="s">
        <v>22</v>
      </c>
      <c r="M106" s="58" t="s">
        <v>54</v>
      </c>
      <c r="N106" s="58" t="s">
        <v>55</v>
      </c>
      <c r="O106" s="58" t="s">
        <v>56</v>
      </c>
    </row>
    <row r="107" spans="1:15" ht="24" customHeight="1">
      <c r="A107" s="61" t="s">
        <v>57</v>
      </c>
      <c r="B107" s="27" t="s">
        <v>9</v>
      </c>
      <c r="C107" s="18" t="str">
        <f t="shared" ref="C107:C121" si="41">CONCATENATE("( ",K86,"   ",L86,"   ",M86,")")</f>
        <v>( 6,15   7,15   8,15)</v>
      </c>
      <c r="D107" s="23">
        <f>O69</f>
        <v>3</v>
      </c>
      <c r="E107" s="23" t="str">
        <f>AK53</f>
        <v>(7,0   8,0   9,0 )</v>
      </c>
      <c r="F107" s="23" t="str">
        <f t="shared" ref="E107:L121" si="42">AL53</f>
        <v>(6,5   7,5   8,5 )</v>
      </c>
      <c r="G107" s="23" t="str">
        <f t="shared" si="42"/>
        <v>(3,5   4,5   5,5 )</v>
      </c>
      <c r="H107" s="23" t="str">
        <f t="shared" si="42"/>
        <v>(7,5   8,5   9,5 )</v>
      </c>
      <c r="I107" s="23" t="str">
        <f t="shared" si="42"/>
        <v>(8,0   9,0   10,0 )</v>
      </c>
      <c r="J107" s="23" t="str">
        <f t="shared" si="42"/>
        <v>(8,0   9,0   10,0 )</v>
      </c>
      <c r="K107" s="23" t="str">
        <f t="shared" si="42"/>
        <v>(4,0   5,0   6,0 )</v>
      </c>
      <c r="L107" s="23" t="str">
        <f t="shared" si="42"/>
        <v>(3,0   4,0   5,0 )</v>
      </c>
      <c r="M107" s="23" t="str">
        <f>CONCATENATE("(",TEXT(F69,"0,00"), "   ",TEXT(G69,"0,00"),"   ",TEXT(H69,"0,00"),")")</f>
        <v>(6,04   7,04   8,04)</v>
      </c>
      <c r="N107" s="56" t="str">
        <f>TEXT(B86,"0,000")</f>
        <v>7,043</v>
      </c>
      <c r="O107" s="25">
        <f>C86</f>
        <v>2</v>
      </c>
    </row>
    <row r="108" spans="1:15" ht="24" customHeight="1">
      <c r="A108" s="61"/>
      <c r="B108" s="27" t="s">
        <v>10</v>
      </c>
      <c r="C108" s="18" t="str">
        <f t="shared" si="41"/>
        <v>( 6,67   7,67   8,67)</v>
      </c>
      <c r="D108" s="23">
        <f t="shared" ref="D108:D121" si="43">O70</f>
        <v>2</v>
      </c>
      <c r="E108" s="23" t="str">
        <f t="shared" si="42"/>
        <v>(6,5   7,5   8,5 )</v>
      </c>
      <c r="F108" s="23" t="str">
        <f t="shared" si="42"/>
        <v>(6,5   7,5   8,5 )</v>
      </c>
      <c r="G108" s="23" t="str">
        <f t="shared" si="42"/>
        <v>(5,0   6,0   7,0 )</v>
      </c>
      <c r="H108" s="23" t="str">
        <f t="shared" si="42"/>
        <v>(7,5   8,5   9,5 )</v>
      </c>
      <c r="I108" s="23" t="str">
        <f t="shared" si="42"/>
        <v>(7,0   8,0   9,0 )</v>
      </c>
      <c r="J108" s="23" t="str">
        <f t="shared" si="42"/>
        <v>(7,5   8,5   9,5 )</v>
      </c>
      <c r="K108" s="23" t="str">
        <f t="shared" si="42"/>
        <v>(5,5   6,5   7,5 )</v>
      </c>
      <c r="L108" s="23" t="str">
        <f t="shared" si="42"/>
        <v>(4,0   5,0   6,0 )</v>
      </c>
      <c r="M108" s="23" t="str">
        <f t="shared" ref="M108:M121" si="44">CONCATENATE("(",TEXT(F70,"0,00"), "   ",TEXT(G70,"0,00"),"   ",TEXT(H70,"0,00"),")")</f>
        <v>(6,43   7,43   8,43)</v>
      </c>
      <c r="N108" s="56" t="str">
        <f t="shared" ref="N108:N121" si="45">TEXT(B87,"0,000")</f>
        <v>7,427</v>
      </c>
      <c r="O108" s="25">
        <f t="shared" ref="O108:O121" si="46">C87</f>
        <v>1</v>
      </c>
    </row>
    <row r="109" spans="1:15" ht="24" customHeight="1">
      <c r="A109" s="61"/>
      <c r="B109" s="27" t="s">
        <v>11</v>
      </c>
      <c r="C109" s="18" t="str">
        <f t="shared" si="41"/>
        <v>( 3,41   4,41   5,41)</v>
      </c>
      <c r="D109" s="23">
        <f t="shared" si="43"/>
        <v>10</v>
      </c>
      <c r="E109" s="23" t="str">
        <f t="shared" si="42"/>
        <v>(6,5   7,5   8,5 )</v>
      </c>
      <c r="F109" s="23" t="str">
        <f t="shared" si="42"/>
        <v>(4,0   5,0   6,0 )</v>
      </c>
      <c r="G109" s="23" t="str">
        <f t="shared" si="42"/>
        <v>(4,0   5,0   6,0 )</v>
      </c>
      <c r="H109" s="23" t="str">
        <f t="shared" si="42"/>
        <v>(7,0   8,0   9,0 )</v>
      </c>
      <c r="I109" s="23" t="str">
        <f t="shared" si="42"/>
        <v>(7,0   8,0   9,0 )</v>
      </c>
      <c r="J109" s="23" t="str">
        <f t="shared" si="42"/>
        <v>(7,5   8,5   9,5 )</v>
      </c>
      <c r="K109" s="23" t="str">
        <f t="shared" si="42"/>
        <v>(2,5   3,5   4,5 )</v>
      </c>
      <c r="L109" s="23" t="str">
        <f t="shared" si="42"/>
        <v>(3,0   4,0   5,0 )</v>
      </c>
      <c r="M109" s="23" t="str">
        <f t="shared" si="44"/>
        <v>(4,30   5,30   6,30)</v>
      </c>
      <c r="N109" s="56" t="str">
        <f t="shared" si="45"/>
        <v>5,297</v>
      </c>
      <c r="O109" s="25">
        <f t="shared" si="46"/>
        <v>10</v>
      </c>
    </row>
    <row r="110" spans="1:15" ht="24" customHeight="1">
      <c r="A110" s="61" t="s">
        <v>58</v>
      </c>
      <c r="B110" s="27" t="s">
        <v>3</v>
      </c>
      <c r="C110" s="18" t="str">
        <f t="shared" si="41"/>
        <v>( 4,37   5,37   6,37)</v>
      </c>
      <c r="D110" s="23">
        <f t="shared" si="43"/>
        <v>8</v>
      </c>
      <c r="E110" s="23" t="str">
        <f t="shared" si="42"/>
        <v>(8,0   9,0   10,0 )</v>
      </c>
      <c r="F110" s="23" t="str">
        <f t="shared" si="42"/>
        <v>(3,5   4,5   5,5 )</v>
      </c>
      <c r="G110" s="23" t="str">
        <f t="shared" si="42"/>
        <v>(5,5   6,5   7,5 )</v>
      </c>
      <c r="H110" s="23" t="str">
        <f t="shared" si="42"/>
        <v>(6,5   7,5   8,5 )</v>
      </c>
      <c r="I110" s="23" t="str">
        <f t="shared" si="42"/>
        <v>(7,0   8,0   9,0 )</v>
      </c>
      <c r="J110" s="23" t="str">
        <f t="shared" si="42"/>
        <v>(6,0   7,0   8,0 )</v>
      </c>
      <c r="K110" s="23" t="str">
        <f t="shared" si="42"/>
        <v>(4,5   5,5   6,5 )</v>
      </c>
      <c r="L110" s="23" t="str">
        <f t="shared" si="42"/>
        <v>(4,5   5,5   6,5 )</v>
      </c>
      <c r="M110" s="23" t="str">
        <f t="shared" si="44"/>
        <v>(5,03   6,03   7,03)</v>
      </c>
      <c r="N110" s="56" t="str">
        <f t="shared" si="45"/>
        <v>6,029</v>
      </c>
      <c r="O110" s="25">
        <f t="shared" si="46"/>
        <v>4</v>
      </c>
    </row>
    <row r="111" spans="1:15" ht="24" customHeight="1">
      <c r="A111" s="61"/>
      <c r="B111" s="27" t="s">
        <v>4</v>
      </c>
      <c r="C111" s="18" t="str">
        <f t="shared" si="41"/>
        <v>( 4,33   5,33   6,33)</v>
      </c>
      <c r="D111" s="23">
        <f t="shared" si="43"/>
        <v>9</v>
      </c>
      <c r="E111" s="23" t="str">
        <f t="shared" si="42"/>
        <v>(6,0   7,0   8,0 )</v>
      </c>
      <c r="F111" s="23" t="str">
        <f t="shared" si="42"/>
        <v>(2,5   3,5   4,5 )</v>
      </c>
      <c r="G111" s="23" t="str">
        <f t="shared" si="42"/>
        <v>(2,5   3,5   4,5 )</v>
      </c>
      <c r="H111" s="23" t="str">
        <f t="shared" si="42"/>
        <v>(6,0   7,0   8,0 )</v>
      </c>
      <c r="I111" s="23" t="str">
        <f t="shared" si="42"/>
        <v>(5,5   6,5   7,5 )</v>
      </c>
      <c r="J111" s="23" t="str">
        <f t="shared" si="42"/>
        <v>(6,0   7,0   8,0 )</v>
      </c>
      <c r="K111" s="23" t="str">
        <f t="shared" si="42"/>
        <v>(4,0   5,0   6,0 )</v>
      </c>
      <c r="L111" s="23" t="str">
        <f t="shared" si="42"/>
        <v>(2,5   3,5   4,5 )</v>
      </c>
      <c r="M111" s="23" t="str">
        <f t="shared" si="44"/>
        <v>(4,35   5,35   6,35)</v>
      </c>
      <c r="N111" s="56" t="str">
        <f t="shared" si="45"/>
        <v>5,354</v>
      </c>
      <c r="O111" s="25">
        <f t="shared" si="46"/>
        <v>9</v>
      </c>
    </row>
    <row r="112" spans="1:15" ht="24" customHeight="1">
      <c r="A112" s="61"/>
      <c r="B112" s="27" t="s">
        <v>5</v>
      </c>
      <c r="C112" s="18" t="str">
        <f t="shared" si="41"/>
        <v>( 2,93   3,93   4,93)</v>
      </c>
      <c r="D112" s="23">
        <f t="shared" si="43"/>
        <v>14</v>
      </c>
      <c r="E112" s="23" t="str">
        <f t="shared" si="42"/>
        <v>(6,0   7,0   8,0 )</v>
      </c>
      <c r="F112" s="23" t="str">
        <f t="shared" si="42"/>
        <v>(4,0   5,0   6,0 )</v>
      </c>
      <c r="G112" s="23" t="str">
        <f t="shared" si="42"/>
        <v>(6,0   7,0   8,0 )</v>
      </c>
      <c r="H112" s="23" t="str">
        <f t="shared" si="42"/>
        <v>(6,5   7,5   8,5 )</v>
      </c>
      <c r="I112" s="23" t="str">
        <f t="shared" si="42"/>
        <v>(6,5   7,5   8,5 )</v>
      </c>
      <c r="J112" s="23" t="str">
        <f t="shared" si="42"/>
        <v>(6,0   7,0   8,0 )</v>
      </c>
      <c r="K112" s="23" t="str">
        <f t="shared" si="42"/>
        <v>(4,0   5,0   6,0 )</v>
      </c>
      <c r="L112" s="23" t="str">
        <f t="shared" si="42"/>
        <v>(2,5   3,5   4,5 )</v>
      </c>
      <c r="M112" s="23" t="str">
        <f t="shared" si="44"/>
        <v>(4,06   5,06   6,06)</v>
      </c>
      <c r="N112" s="56" t="str">
        <f t="shared" si="45"/>
        <v>5,057</v>
      </c>
      <c r="O112" s="25">
        <f t="shared" si="46"/>
        <v>12</v>
      </c>
    </row>
    <row r="113" spans="1:15" ht="24" customHeight="1">
      <c r="A113" s="61" t="s">
        <v>59</v>
      </c>
      <c r="B113" s="27" t="s">
        <v>8</v>
      </c>
      <c r="C113" s="18" t="str">
        <f t="shared" si="41"/>
        <v>( 6,81   7,81   8,81)</v>
      </c>
      <c r="D113" s="23">
        <f t="shared" si="43"/>
        <v>1</v>
      </c>
      <c r="E113" s="23" t="str">
        <f t="shared" si="42"/>
        <v>(4,0   5,0   6,0 )</v>
      </c>
      <c r="F113" s="23" t="str">
        <f t="shared" si="42"/>
        <v>(3,5   4,5   5,5 )</v>
      </c>
      <c r="G113" s="23" t="str">
        <f t="shared" si="42"/>
        <v>(6,0   7,0   8,0 )</v>
      </c>
      <c r="H113" s="23" t="str">
        <f t="shared" si="42"/>
        <v>(4,0   5,0   6,0 )</v>
      </c>
      <c r="I113" s="23" t="str">
        <f t="shared" si="42"/>
        <v>(2,5   3,5   4,5 )</v>
      </c>
      <c r="J113" s="23" t="str">
        <f t="shared" si="42"/>
        <v>(4,5   5,5   6,5 )</v>
      </c>
      <c r="K113" s="23" t="str">
        <f t="shared" si="42"/>
        <v>(2,5   3,5   4,5 )</v>
      </c>
      <c r="L113" s="23" t="str">
        <f t="shared" si="42"/>
        <v>(3,5   4,5   5,5 )</v>
      </c>
      <c r="M113" s="23" t="str">
        <f t="shared" si="44"/>
        <v>(5,31   6,31   7,31)</v>
      </c>
      <c r="N113" s="56" t="str">
        <f t="shared" si="45"/>
        <v>6,314</v>
      </c>
      <c r="O113" s="25">
        <f t="shared" si="46"/>
        <v>3</v>
      </c>
    </row>
    <row r="114" spans="1:15" ht="24" customHeight="1">
      <c r="A114" s="61"/>
      <c r="B114" s="27" t="s">
        <v>6</v>
      </c>
      <c r="C114" s="18" t="str">
        <f t="shared" si="41"/>
        <v>( 3,15   4,15   5,15)</v>
      </c>
      <c r="D114" s="23">
        <f t="shared" si="43"/>
        <v>11</v>
      </c>
      <c r="E114" s="23" t="str">
        <f t="shared" si="42"/>
        <v>(4,0   5,0   6,0 )</v>
      </c>
      <c r="F114" s="23" t="str">
        <f t="shared" si="42"/>
        <v>(6,0   7,0   8,0 )</v>
      </c>
      <c r="G114" s="23" t="str">
        <f t="shared" si="42"/>
        <v>(2,0   3,0   4,0 )</v>
      </c>
      <c r="H114" s="23" t="str">
        <f t="shared" si="42"/>
        <v>(7,0   8,0   9,0 )</v>
      </c>
      <c r="I114" s="23" t="str">
        <f t="shared" si="42"/>
        <v>(4,0   5,0   6,0 )</v>
      </c>
      <c r="J114" s="23" t="str">
        <f t="shared" si="42"/>
        <v>(8,0   9,0   10,0 )</v>
      </c>
      <c r="K114" s="23" t="str">
        <f t="shared" si="42"/>
        <v>(6,0   7,0   8,0 )</v>
      </c>
      <c r="L114" s="23" t="str">
        <f t="shared" si="42"/>
        <v>(3,5   4,5   5,5 )</v>
      </c>
      <c r="M114" s="23" t="str">
        <f t="shared" si="44"/>
        <v>(4,11   5,11   6,11)</v>
      </c>
      <c r="N114" s="56" t="str">
        <f t="shared" si="45"/>
        <v>5,105</v>
      </c>
      <c r="O114" s="25">
        <f t="shared" si="46"/>
        <v>11</v>
      </c>
    </row>
    <row r="115" spans="1:15" ht="24" customHeight="1">
      <c r="A115" s="61"/>
      <c r="B115" s="27" t="s">
        <v>7</v>
      </c>
      <c r="C115" s="18" t="str">
        <f t="shared" si="41"/>
        <v>( 3,11   4,11   5,11)</v>
      </c>
      <c r="D115" s="23">
        <f t="shared" si="43"/>
        <v>12</v>
      </c>
      <c r="E115" s="23" t="str">
        <f t="shared" si="42"/>
        <v>(4,5   5,5   6,5 )</v>
      </c>
      <c r="F115" s="23" t="str">
        <f t="shared" si="42"/>
        <v>(2,5   3,5   4,5 )</v>
      </c>
      <c r="G115" s="23" t="str">
        <f t="shared" si="42"/>
        <v>(2,0   3,0   4,0 )</v>
      </c>
      <c r="H115" s="23" t="str">
        <f t="shared" si="42"/>
        <v>(6,0   7,0   8,0 )</v>
      </c>
      <c r="I115" s="23" t="str">
        <f t="shared" si="42"/>
        <v>(4,0   5,0   6,0 )</v>
      </c>
      <c r="J115" s="23" t="str">
        <f t="shared" si="42"/>
        <v>(6,0   7,0   8,0 )</v>
      </c>
      <c r="K115" s="23" t="str">
        <f t="shared" si="42"/>
        <v>(2,5   3,5   4,5 )</v>
      </c>
      <c r="L115" s="23" t="str">
        <f t="shared" si="42"/>
        <v>(3,5   4,5   5,5 )</v>
      </c>
      <c r="M115" s="23" t="str">
        <f t="shared" si="44"/>
        <v>(3,49   4,49   5,49)</v>
      </c>
      <c r="N115" s="56" t="str">
        <f t="shared" si="45"/>
        <v>4,493</v>
      </c>
      <c r="O115" s="25">
        <f t="shared" si="46"/>
        <v>14</v>
      </c>
    </row>
    <row r="116" spans="1:15" ht="24" customHeight="1">
      <c r="A116" s="61" t="s">
        <v>60</v>
      </c>
      <c r="B116" s="27" t="s">
        <v>12</v>
      </c>
      <c r="C116" s="18" t="str">
        <f t="shared" si="41"/>
        <v>( 2,93   3,93   4,93)</v>
      </c>
      <c r="D116" s="23">
        <f t="shared" si="43"/>
        <v>14</v>
      </c>
      <c r="E116" s="23" t="str">
        <f t="shared" si="42"/>
        <v>(4,0   5,0   6,0 )</v>
      </c>
      <c r="F116" s="23" t="str">
        <f t="shared" si="42"/>
        <v>(6,0   7,0   8,0 )</v>
      </c>
      <c r="G116" s="23" t="str">
        <f t="shared" si="42"/>
        <v>(4,0   5,0   6,0 )</v>
      </c>
      <c r="H116" s="23" t="str">
        <f t="shared" si="42"/>
        <v>(6,0   7,0   8,0 )</v>
      </c>
      <c r="I116" s="23" t="str">
        <f t="shared" si="42"/>
        <v>(4,0   5,0   6,0 )</v>
      </c>
      <c r="J116" s="23" t="str">
        <f t="shared" si="42"/>
        <v>(6,0   7,0   8,0 )</v>
      </c>
      <c r="K116" s="23" t="str">
        <f t="shared" si="42"/>
        <v>(2,5   3,5   4,5 )</v>
      </c>
      <c r="L116" s="23" t="str">
        <f t="shared" si="42"/>
        <v>(3,0   4,0   5,0 )</v>
      </c>
      <c r="M116" s="23" t="str">
        <f t="shared" si="44"/>
        <v>(3,68   4,68   5,68)</v>
      </c>
      <c r="N116" s="56" t="str">
        <f t="shared" si="45"/>
        <v>4,682</v>
      </c>
      <c r="O116" s="25">
        <f t="shared" si="46"/>
        <v>13</v>
      </c>
    </row>
    <row r="117" spans="1:15" ht="24" customHeight="1">
      <c r="A117" s="61"/>
      <c r="B117" s="27" t="s">
        <v>13</v>
      </c>
      <c r="C117" s="18" t="str">
        <f t="shared" si="41"/>
        <v>( 2,81   3,81   4,81)</v>
      </c>
      <c r="D117" s="23">
        <f t="shared" si="43"/>
        <v>15</v>
      </c>
      <c r="E117" s="23" t="str">
        <f t="shared" si="42"/>
        <v>(3,0   4,0   5,0 )</v>
      </c>
      <c r="F117" s="23" t="str">
        <f t="shared" si="42"/>
        <v>(4,0   5,0   6,0 )</v>
      </c>
      <c r="G117" s="23" t="str">
        <f t="shared" si="42"/>
        <v>(2,0   3,0   4,0 )</v>
      </c>
      <c r="H117" s="23" t="str">
        <f t="shared" si="42"/>
        <v>(6,0   7,0   8,0 )</v>
      </c>
      <c r="I117" s="23" t="str">
        <f t="shared" si="42"/>
        <v>(3,5   4,5   5,5 )</v>
      </c>
      <c r="J117" s="23" t="str">
        <f t="shared" si="42"/>
        <v>(6,0   7,0   8,0 )</v>
      </c>
      <c r="K117" s="23" t="str">
        <f t="shared" si="42"/>
        <v>(3,0   4,0   5,0 )</v>
      </c>
      <c r="L117" s="23" t="str">
        <f t="shared" si="42"/>
        <v>(3,0   4,0   5,0 )</v>
      </c>
      <c r="M117" s="23" t="str">
        <f t="shared" si="44"/>
        <v>(3,31   4,31   5,31)</v>
      </c>
      <c r="N117" s="56" t="str">
        <f t="shared" si="45"/>
        <v>4,314</v>
      </c>
      <c r="O117" s="25">
        <f t="shared" si="46"/>
        <v>15</v>
      </c>
    </row>
    <row r="118" spans="1:15" ht="24" customHeight="1">
      <c r="A118" s="61"/>
      <c r="B118" s="27" t="s">
        <v>14</v>
      </c>
      <c r="C118" s="18" t="str">
        <f t="shared" si="41"/>
        <v>( 5,00   6,00   7,00)</v>
      </c>
      <c r="D118" s="23">
        <f t="shared" si="43"/>
        <v>5</v>
      </c>
      <c r="E118" s="23" t="str">
        <f t="shared" si="42"/>
        <v>(4,0   5,0   6,0 )</v>
      </c>
      <c r="F118" s="23" t="str">
        <f t="shared" si="42"/>
        <v>(6,0   7,0   8,0 )</v>
      </c>
      <c r="G118" s="23" t="str">
        <f t="shared" si="42"/>
        <v>(4,0   5,0   6,0 )</v>
      </c>
      <c r="H118" s="23" t="str">
        <f t="shared" si="42"/>
        <v>(6,0   7,0   8,0 )</v>
      </c>
      <c r="I118" s="23" t="str">
        <f t="shared" si="42"/>
        <v>(4,0   5,0   6,0 )</v>
      </c>
      <c r="J118" s="23" t="str">
        <f t="shared" si="42"/>
        <v>(6,5   7,5   8,5 )</v>
      </c>
      <c r="K118" s="23" t="str">
        <f t="shared" si="42"/>
        <v>(3,5   4,5   5,5 )</v>
      </c>
      <c r="L118" s="23" t="str">
        <f t="shared" si="42"/>
        <v>(4,0   5,0   6,0 )</v>
      </c>
      <c r="M118" s="23" t="str">
        <f t="shared" si="44"/>
        <v>(4,88   5,88   6,88)</v>
      </c>
      <c r="N118" s="56" t="str">
        <f t="shared" si="45"/>
        <v>5,875</v>
      </c>
      <c r="O118" s="25">
        <f t="shared" si="46"/>
        <v>5</v>
      </c>
    </row>
    <row r="119" spans="1:15" ht="24" customHeight="1">
      <c r="A119" s="61" t="s">
        <v>61</v>
      </c>
      <c r="B119" s="27" t="s">
        <v>0</v>
      </c>
      <c r="C119" s="18" t="str">
        <f t="shared" si="41"/>
        <v>( 4,81   5,81   6,81)</v>
      </c>
      <c r="D119" s="23">
        <f t="shared" si="43"/>
        <v>6</v>
      </c>
      <c r="E119" s="23" t="str">
        <f t="shared" si="42"/>
        <v>(4,0   5,0   6,0 )</v>
      </c>
      <c r="F119" s="23" t="str">
        <f t="shared" si="42"/>
        <v>(6,0   7,0   8,0 )</v>
      </c>
      <c r="G119" s="23" t="str">
        <f t="shared" si="42"/>
        <v>(4,0   5,0   6,0 )</v>
      </c>
      <c r="H119" s="23" t="str">
        <f t="shared" si="42"/>
        <v>(4,0   5,0   6,0 )</v>
      </c>
      <c r="I119" s="23" t="str">
        <f t="shared" si="42"/>
        <v>(4,0   5,0   6,0 )</v>
      </c>
      <c r="J119" s="23" t="str">
        <f t="shared" si="42"/>
        <v>(4,0   5,0   6,0 )</v>
      </c>
      <c r="K119" s="23" t="str">
        <f t="shared" si="42"/>
        <v>(2,5   3,5   4,5 )</v>
      </c>
      <c r="L119" s="23" t="str">
        <f t="shared" si="42"/>
        <v>(3,5   4,5   5,5 )</v>
      </c>
      <c r="M119" s="23" t="str">
        <f t="shared" si="44"/>
        <v>(4,41   5,41   6,41)</v>
      </c>
      <c r="N119" s="56" t="str">
        <f t="shared" si="45"/>
        <v>5,407</v>
      </c>
      <c r="O119" s="25">
        <f t="shared" si="46"/>
        <v>8</v>
      </c>
    </row>
    <row r="120" spans="1:15" ht="24" customHeight="1">
      <c r="A120" s="61"/>
      <c r="B120" s="27" t="s">
        <v>1</v>
      </c>
      <c r="C120" s="18" t="str">
        <f t="shared" si="41"/>
        <v>( 5,00   6,00   7,00)</v>
      </c>
      <c r="D120" s="23">
        <f t="shared" si="43"/>
        <v>5</v>
      </c>
      <c r="E120" s="23" t="str">
        <f t="shared" si="42"/>
        <v>(4,0   5,0   6,0 )</v>
      </c>
      <c r="F120" s="23" t="str">
        <f t="shared" si="42"/>
        <v>(6,0   7,0   8,0 )</v>
      </c>
      <c r="G120" s="23" t="str">
        <f t="shared" si="42"/>
        <v>(3,5   4,5   5,5 )</v>
      </c>
      <c r="H120" s="23" t="str">
        <f t="shared" si="42"/>
        <v>(6,0   7,0   8,0 )</v>
      </c>
      <c r="I120" s="23" t="str">
        <f t="shared" si="42"/>
        <v>(4,0   5,0   6,0 )</v>
      </c>
      <c r="J120" s="23" t="str">
        <f t="shared" si="42"/>
        <v>(5,5   6,5   7,5 )</v>
      </c>
      <c r="K120" s="23" t="str">
        <f t="shared" si="42"/>
        <v>(2,5   3,5   4,5 )</v>
      </c>
      <c r="L120" s="23" t="str">
        <f t="shared" si="42"/>
        <v>(5,0   6,0   7,0 )</v>
      </c>
      <c r="M120" s="23" t="str">
        <f t="shared" si="44"/>
        <v>(4,78   5,78   6,78)</v>
      </c>
      <c r="N120" s="56" t="str">
        <f t="shared" si="45"/>
        <v>5,781</v>
      </c>
      <c r="O120" s="25">
        <f t="shared" si="46"/>
        <v>6</v>
      </c>
    </row>
    <row r="121" spans="1:15" ht="24" customHeight="1">
      <c r="A121" s="61"/>
      <c r="B121" s="27" t="s">
        <v>2</v>
      </c>
      <c r="C121" s="18" t="str">
        <f t="shared" si="41"/>
        <v>( 4,52   5,52   6,52)</v>
      </c>
      <c r="D121" s="23">
        <f t="shared" si="43"/>
        <v>7</v>
      </c>
      <c r="E121" s="23" t="str">
        <f t="shared" si="42"/>
        <v>(5,5   6,5   7,5 )</v>
      </c>
      <c r="F121" s="23" t="str">
        <f t="shared" si="42"/>
        <v>(4,0   5,0   6,0 )</v>
      </c>
      <c r="G121" s="23" t="str">
        <f t="shared" si="42"/>
        <v>(3,0   4,0   5,0 )</v>
      </c>
      <c r="H121" s="23" t="str">
        <f t="shared" si="42"/>
        <v>(6,0   7,0   8,0 )</v>
      </c>
      <c r="I121" s="23" t="str">
        <f t="shared" si="42"/>
        <v>(5,5   6,5   7,5 )</v>
      </c>
      <c r="J121" s="23" t="str">
        <f t="shared" si="42"/>
        <v>(6,0   7,0   8,0 )</v>
      </c>
      <c r="K121" s="23" t="str">
        <f t="shared" si="42"/>
        <v>(3,0   4,0   5,0 )</v>
      </c>
      <c r="L121" s="23" t="str">
        <f t="shared" si="42"/>
        <v>(4,0   5,0   6,0 )</v>
      </c>
      <c r="M121" s="23" t="str">
        <f t="shared" si="44"/>
        <v>(4,57   5,57   6,57)</v>
      </c>
      <c r="N121" s="56" t="str">
        <f t="shared" si="45"/>
        <v>5,572</v>
      </c>
      <c r="O121" s="25">
        <f t="shared" si="46"/>
        <v>7</v>
      </c>
    </row>
    <row r="122" spans="1:15" ht="18.75">
      <c r="A122" s="22"/>
      <c r="B122" s="62" t="s">
        <v>62</v>
      </c>
      <c r="C122" s="62"/>
      <c r="D122" s="62"/>
      <c r="E122" s="23" t="str">
        <f>B62</f>
        <v>(5,13    6,13    7,13)</v>
      </c>
      <c r="F122" s="23" t="str">
        <f t="shared" ref="F122:L122" si="47">C62</f>
        <v>(4,73    5,73    6,73)</v>
      </c>
      <c r="G122" s="23" t="str">
        <f t="shared" si="47"/>
        <v>(3,80    4,80    5,80)</v>
      </c>
      <c r="H122" s="23" t="str">
        <f t="shared" si="47"/>
        <v>(6,13    7,13    8,13)</v>
      </c>
      <c r="I122" s="23" t="str">
        <f t="shared" si="47"/>
        <v>(5,10    6,10    7,10)</v>
      </c>
      <c r="J122" s="23" t="str">
        <f t="shared" si="47"/>
        <v>(6,23    7,23    8,23)</v>
      </c>
      <c r="K122" s="23" t="str">
        <f t="shared" si="47"/>
        <v>(3,50    4,50    5,50)</v>
      </c>
      <c r="L122" s="24" t="str">
        <f t="shared" si="47"/>
        <v>(3,50    4,50    5,50)</v>
      </c>
      <c r="M122" s="19"/>
      <c r="N122" s="20"/>
      <c r="O122" s="20"/>
    </row>
    <row r="123" spans="1:15" ht="18.75">
      <c r="A123" s="22"/>
      <c r="B123" s="59" t="s">
        <v>55</v>
      </c>
      <c r="C123" s="59"/>
      <c r="D123" s="59"/>
      <c r="E123" s="54">
        <f>B64</f>
        <v>6.1333333333333329</v>
      </c>
      <c r="F123" s="54">
        <f t="shared" ref="F123:L123" si="48">C64</f>
        <v>5.7333333333333334</v>
      </c>
      <c r="G123" s="54">
        <f t="shared" si="48"/>
        <v>4.8</v>
      </c>
      <c r="H123" s="54">
        <f t="shared" si="48"/>
        <v>7.1333333333333329</v>
      </c>
      <c r="I123" s="54">
        <f t="shared" si="48"/>
        <v>6.1000000000000005</v>
      </c>
      <c r="J123" s="54">
        <f t="shared" si="48"/>
        <v>7.2333333333333334</v>
      </c>
      <c r="K123" s="54">
        <f t="shared" si="48"/>
        <v>4.5</v>
      </c>
      <c r="L123" s="55">
        <f t="shared" si="48"/>
        <v>4.5</v>
      </c>
      <c r="M123" s="21"/>
      <c r="N123" s="22"/>
      <c r="O123" s="22"/>
    </row>
    <row r="124" spans="1:15" ht="18.75">
      <c r="A124" s="22"/>
      <c r="B124" s="60" t="s">
        <v>56</v>
      </c>
      <c r="C124" s="60"/>
      <c r="D124" s="60"/>
      <c r="E124" s="25">
        <f>RANK(E123,$E$123:$L$123,0)+COUNTIF($E$123:$L$123,E123)-1</f>
        <v>3</v>
      </c>
      <c r="F124" s="25">
        <f t="shared" ref="F124:L124" si="49">RANK(F123,$E$123:$L$123,0)+COUNTIF($E$123:$L$123,F123)-1</f>
        <v>5</v>
      </c>
      <c r="G124" s="25">
        <f t="shared" si="49"/>
        <v>6</v>
      </c>
      <c r="H124" s="25">
        <f t="shared" si="49"/>
        <v>2</v>
      </c>
      <c r="I124" s="25">
        <f t="shared" si="49"/>
        <v>4</v>
      </c>
      <c r="J124" s="25">
        <f t="shared" si="49"/>
        <v>1</v>
      </c>
      <c r="K124" s="25">
        <f t="shared" si="49"/>
        <v>8</v>
      </c>
      <c r="L124" s="26">
        <f t="shared" si="49"/>
        <v>8</v>
      </c>
      <c r="M124" s="21"/>
      <c r="N124" s="22"/>
      <c r="O124" s="22"/>
    </row>
    <row r="125" spans="1:15" ht="15.7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ht="15.7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ht="15.7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ht="15.7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ht="15.7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</sheetData>
  <sortState ref="A2:O59">
    <sortCondition ref="G2:G59"/>
    <sortCondition ref="H2:H59"/>
    <sortCondition ref="I2:I59"/>
  </sortState>
  <mergeCells count="8">
    <mergeCell ref="B123:D123"/>
    <mergeCell ref="B124:D124"/>
    <mergeCell ref="A107:A109"/>
    <mergeCell ref="A110:A112"/>
    <mergeCell ref="A113:A115"/>
    <mergeCell ref="A116:A118"/>
    <mergeCell ref="A119:A121"/>
    <mergeCell ref="B122:D1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H54"/>
  <sheetViews>
    <sheetView view="pageBreakPreview" topLeftCell="A12" zoomScale="60" zoomScaleNormal="100" zoomScalePageLayoutView="85" workbookViewId="0">
      <selection activeCell="K22" sqref="K22"/>
    </sheetView>
  </sheetViews>
  <sheetFormatPr baseColWidth="10" defaultRowHeight="15"/>
  <cols>
    <col min="1" max="1" width="2.5703125" style="34" customWidth="1"/>
    <col min="2" max="6" width="12.5703125" style="34" customWidth="1"/>
    <col min="7" max="7" width="14.7109375" style="34" customWidth="1"/>
    <col min="8" max="8" width="5.5703125" style="34" customWidth="1"/>
    <col min="9" max="16384" width="11.42578125" style="34"/>
  </cols>
  <sheetData>
    <row r="1" spans="1:8">
      <c r="A1" s="65" t="s">
        <v>122</v>
      </c>
      <c r="B1" s="65"/>
      <c r="C1" s="65"/>
      <c r="D1" s="65"/>
      <c r="E1" s="65"/>
      <c r="F1" s="65"/>
      <c r="G1" s="65"/>
    </row>
    <row r="3" spans="1:8" ht="106.5" customHeight="1">
      <c r="A3" s="66" t="s">
        <v>118</v>
      </c>
      <c r="B3" s="66"/>
      <c r="C3" s="66"/>
      <c r="D3" s="66"/>
      <c r="E3" s="66"/>
      <c r="F3" s="66"/>
      <c r="G3" s="66"/>
      <c r="H3" s="66"/>
    </row>
    <row r="5" spans="1:8">
      <c r="A5" s="64" t="s">
        <v>130</v>
      </c>
      <c r="B5" s="64"/>
      <c r="C5" s="64"/>
      <c r="D5" s="68" t="s">
        <v>117</v>
      </c>
      <c r="E5" s="68"/>
      <c r="F5" s="68"/>
      <c r="G5" s="68"/>
      <c r="H5" s="68"/>
    </row>
    <row r="6" spans="1:8" ht="15" customHeight="1"/>
    <row r="7" spans="1:8" ht="13.5" customHeight="1">
      <c r="A7" s="34" t="s">
        <v>119</v>
      </c>
      <c r="D7" s="69" t="s">
        <v>131</v>
      </c>
      <c r="E7" s="69"/>
      <c r="F7" s="69"/>
      <c r="G7" s="69"/>
      <c r="H7" s="69"/>
    </row>
    <row r="9" spans="1:8" ht="38.25" customHeight="1">
      <c r="A9" s="70" t="s">
        <v>120</v>
      </c>
      <c r="B9" s="70"/>
      <c r="C9" s="70"/>
      <c r="D9" s="70"/>
      <c r="E9" s="70"/>
      <c r="F9" s="70"/>
      <c r="G9" s="70"/>
      <c r="H9" s="70"/>
    </row>
    <row r="11" spans="1:8">
      <c r="A11" s="35" t="s">
        <v>129</v>
      </c>
      <c r="B11" s="63"/>
      <c r="C11" s="63"/>
      <c r="D11" s="63"/>
      <c r="E11" s="63"/>
      <c r="F11" s="63"/>
      <c r="G11" s="63"/>
      <c r="H11" s="36" t="s">
        <v>121</v>
      </c>
    </row>
    <row r="12" spans="1:8" ht="31.5" customHeight="1">
      <c r="A12" s="37">
        <v>1</v>
      </c>
      <c r="B12" s="67" t="s">
        <v>155</v>
      </c>
      <c r="C12" s="67"/>
      <c r="D12" s="67"/>
      <c r="E12" s="67"/>
      <c r="F12" s="67"/>
      <c r="G12" s="67"/>
      <c r="H12" s="38"/>
    </row>
    <row r="13" spans="1:8" ht="31.5" customHeight="1">
      <c r="A13" s="37">
        <v>2</v>
      </c>
      <c r="B13" s="67" t="s">
        <v>156</v>
      </c>
      <c r="C13" s="67"/>
      <c r="D13" s="67"/>
      <c r="E13" s="67"/>
      <c r="F13" s="67"/>
      <c r="G13" s="67"/>
      <c r="H13" s="38"/>
    </row>
    <row r="14" spans="1:8" ht="15.75" customHeight="1">
      <c r="A14" s="37">
        <v>3</v>
      </c>
      <c r="B14" s="67" t="s">
        <v>133</v>
      </c>
      <c r="C14" s="67"/>
      <c r="D14" s="67"/>
      <c r="E14" s="67"/>
      <c r="F14" s="67"/>
      <c r="G14" s="67"/>
      <c r="H14" s="38"/>
    </row>
    <row r="15" spans="1:8" ht="31.5" customHeight="1">
      <c r="A15" s="37">
        <v>4</v>
      </c>
      <c r="B15" s="67" t="s">
        <v>139</v>
      </c>
      <c r="C15" s="67"/>
      <c r="D15" s="67"/>
      <c r="E15" s="67"/>
      <c r="F15" s="67"/>
      <c r="G15" s="67"/>
      <c r="H15" s="38"/>
    </row>
    <row r="16" spans="1:8" ht="15.75" customHeight="1">
      <c r="A16" s="37">
        <v>5</v>
      </c>
      <c r="B16" s="67" t="s">
        <v>140</v>
      </c>
      <c r="C16" s="67"/>
      <c r="D16" s="67"/>
      <c r="E16" s="67"/>
      <c r="F16" s="67"/>
      <c r="G16" s="67"/>
      <c r="H16" s="38"/>
    </row>
    <row r="17" spans="1:8" ht="15.75" customHeight="1">
      <c r="A17" s="37">
        <v>6</v>
      </c>
      <c r="B17" s="67" t="s">
        <v>141</v>
      </c>
      <c r="C17" s="67"/>
      <c r="D17" s="67"/>
      <c r="E17" s="67"/>
      <c r="F17" s="67"/>
      <c r="G17" s="67"/>
      <c r="H17" s="38"/>
    </row>
    <row r="18" spans="1:8" ht="31.5" customHeight="1">
      <c r="A18" s="37">
        <v>7</v>
      </c>
      <c r="B18" s="67" t="s">
        <v>33</v>
      </c>
      <c r="C18" s="67"/>
      <c r="D18" s="67"/>
      <c r="E18" s="67"/>
      <c r="F18" s="67"/>
      <c r="G18" s="67"/>
      <c r="H18" s="38"/>
    </row>
    <row r="19" spans="1:8" ht="31.5" customHeight="1">
      <c r="A19" s="37">
        <v>8</v>
      </c>
      <c r="B19" s="67" t="s">
        <v>157</v>
      </c>
      <c r="C19" s="67"/>
      <c r="D19" s="67"/>
      <c r="E19" s="67"/>
      <c r="F19" s="67"/>
      <c r="G19" s="67"/>
      <c r="H19" s="38"/>
    </row>
    <row r="20" spans="1:8" ht="31.5" customHeight="1">
      <c r="A20" s="37">
        <v>9</v>
      </c>
      <c r="B20" s="67" t="s">
        <v>158</v>
      </c>
      <c r="C20" s="67"/>
      <c r="D20" s="67"/>
      <c r="E20" s="67"/>
      <c r="F20" s="67"/>
      <c r="G20" s="67"/>
      <c r="H20" s="38"/>
    </row>
    <row r="21" spans="1:8" ht="31.5" customHeight="1">
      <c r="A21" s="37">
        <v>10</v>
      </c>
      <c r="B21" s="67" t="s">
        <v>159</v>
      </c>
      <c r="C21" s="67"/>
      <c r="D21" s="67"/>
      <c r="E21" s="67"/>
      <c r="F21" s="67"/>
      <c r="G21" s="67"/>
      <c r="H21" s="38"/>
    </row>
    <row r="22" spans="1:8" ht="31.5" customHeight="1">
      <c r="A22" s="37">
        <v>11</v>
      </c>
      <c r="B22" s="67" t="s">
        <v>160</v>
      </c>
      <c r="C22" s="67"/>
      <c r="D22" s="67"/>
      <c r="E22" s="67"/>
      <c r="F22" s="67"/>
      <c r="G22" s="67"/>
      <c r="H22" s="38"/>
    </row>
    <row r="23" spans="1:8" ht="31.5" customHeight="1">
      <c r="A23" s="37">
        <v>12</v>
      </c>
      <c r="B23" s="67" t="s">
        <v>161</v>
      </c>
      <c r="C23" s="67"/>
      <c r="D23" s="67"/>
      <c r="E23" s="67"/>
      <c r="F23" s="67"/>
      <c r="G23" s="67"/>
      <c r="H23" s="38"/>
    </row>
    <row r="24" spans="1:8" ht="31.5" customHeight="1">
      <c r="A24" s="37">
        <v>13</v>
      </c>
      <c r="B24" s="67" t="s">
        <v>162</v>
      </c>
      <c r="C24" s="67"/>
      <c r="D24" s="67"/>
      <c r="E24" s="67"/>
      <c r="F24" s="67"/>
      <c r="G24" s="67"/>
      <c r="H24" s="38"/>
    </row>
    <row r="25" spans="1:8" ht="31.5" customHeight="1">
      <c r="A25" s="37">
        <v>14</v>
      </c>
      <c r="B25" s="67" t="s">
        <v>40</v>
      </c>
      <c r="C25" s="67"/>
      <c r="D25" s="67"/>
      <c r="E25" s="67"/>
      <c r="F25" s="67"/>
      <c r="G25" s="67"/>
      <c r="H25" s="38"/>
    </row>
    <row r="26" spans="1:8" ht="31.5" customHeight="1">
      <c r="A26" s="37">
        <v>15</v>
      </c>
      <c r="B26" s="67" t="s">
        <v>163</v>
      </c>
      <c r="C26" s="67"/>
      <c r="D26" s="67"/>
      <c r="E26" s="67"/>
      <c r="F26" s="67"/>
      <c r="G26" s="67"/>
      <c r="H26" s="38"/>
    </row>
    <row r="27" spans="1:8" ht="31.5" customHeight="1"/>
    <row r="28" spans="1:8" ht="31.5" customHeight="1"/>
    <row r="29" spans="1:8">
      <c r="A29" s="34" t="s">
        <v>123</v>
      </c>
    </row>
    <row r="31" spans="1:8" ht="27.75" customHeight="1">
      <c r="A31" s="70" t="s">
        <v>138</v>
      </c>
      <c r="B31" s="70"/>
      <c r="C31" s="70"/>
      <c r="D31" s="70"/>
      <c r="E31" s="70"/>
      <c r="F31" s="70"/>
      <c r="G31" s="70"/>
      <c r="H31" s="70"/>
    </row>
    <row r="33" spans="1:8">
      <c r="B33" s="39" t="s">
        <v>128</v>
      </c>
      <c r="C33" s="39" t="s">
        <v>24</v>
      </c>
    </row>
    <row r="34" spans="1:8">
      <c r="B34" s="39" t="s">
        <v>127</v>
      </c>
      <c r="C34" s="39" t="s">
        <v>27</v>
      </c>
    </row>
    <row r="35" spans="1:8">
      <c r="B35" s="39" t="s">
        <v>132</v>
      </c>
      <c r="C35" s="39" t="s">
        <v>25</v>
      </c>
    </row>
    <row r="36" spans="1:8">
      <c r="B36" s="39" t="s">
        <v>126</v>
      </c>
      <c r="C36" s="39" t="s">
        <v>26</v>
      </c>
    </row>
    <row r="37" spans="1:8">
      <c r="B37" s="39" t="s">
        <v>125</v>
      </c>
      <c r="C37" s="39" t="s">
        <v>124</v>
      </c>
    </row>
    <row r="39" spans="1:8">
      <c r="A39" s="35" t="s">
        <v>129</v>
      </c>
      <c r="B39" s="63"/>
      <c r="C39" s="63"/>
      <c r="D39" s="63"/>
      <c r="E39" s="63"/>
      <c r="F39" s="63"/>
      <c r="G39" s="63"/>
      <c r="H39" s="36" t="s">
        <v>121</v>
      </c>
    </row>
    <row r="40" spans="1:8" ht="30.75" customHeight="1">
      <c r="A40" s="37">
        <v>1</v>
      </c>
      <c r="B40" s="67" t="s">
        <v>150</v>
      </c>
      <c r="C40" s="67"/>
      <c r="D40" s="67"/>
      <c r="E40" s="67"/>
      <c r="F40" s="67"/>
      <c r="G40" s="67"/>
      <c r="H40" s="38"/>
    </row>
    <row r="41" spans="1:8" ht="30.75" customHeight="1">
      <c r="A41" s="37">
        <v>2</v>
      </c>
      <c r="B41" s="67" t="s">
        <v>148</v>
      </c>
      <c r="C41" s="67"/>
      <c r="D41" s="67"/>
      <c r="E41" s="67"/>
      <c r="F41" s="67"/>
      <c r="G41" s="67"/>
      <c r="H41" s="38"/>
    </row>
    <row r="42" spans="1:8" ht="17.25" customHeight="1">
      <c r="A42" s="37">
        <v>3</v>
      </c>
      <c r="B42" s="67" t="s">
        <v>144</v>
      </c>
      <c r="C42" s="67"/>
      <c r="D42" s="67"/>
      <c r="E42" s="67"/>
      <c r="F42" s="67"/>
      <c r="G42" s="67"/>
      <c r="H42" s="38"/>
    </row>
    <row r="43" spans="1:8" ht="18.75" customHeight="1">
      <c r="A43" s="37">
        <v>4</v>
      </c>
      <c r="B43" s="67" t="s">
        <v>145</v>
      </c>
      <c r="C43" s="67"/>
      <c r="D43" s="67"/>
      <c r="E43" s="67"/>
      <c r="F43" s="67"/>
      <c r="G43" s="67"/>
      <c r="H43" s="38"/>
    </row>
    <row r="44" spans="1:8" ht="15.75" customHeight="1">
      <c r="A44" s="37">
        <v>5</v>
      </c>
      <c r="B44" s="67" t="s">
        <v>143</v>
      </c>
      <c r="C44" s="67"/>
      <c r="D44" s="67"/>
      <c r="E44" s="67"/>
      <c r="F44" s="67"/>
      <c r="G44" s="67"/>
      <c r="H44" s="38"/>
    </row>
    <row r="45" spans="1:8" ht="18.75" customHeight="1">
      <c r="A45" s="37">
        <v>6</v>
      </c>
      <c r="B45" s="67" t="s">
        <v>142</v>
      </c>
      <c r="C45" s="67"/>
      <c r="D45" s="67"/>
      <c r="E45" s="67"/>
      <c r="F45" s="67"/>
      <c r="G45" s="67"/>
      <c r="H45" s="38"/>
    </row>
    <row r="46" spans="1:8" ht="30.75" customHeight="1">
      <c r="A46" s="37">
        <v>7</v>
      </c>
      <c r="B46" s="67" t="s">
        <v>134</v>
      </c>
      <c r="C46" s="67"/>
      <c r="D46" s="67"/>
      <c r="E46" s="67"/>
      <c r="F46" s="67"/>
      <c r="G46" s="67"/>
      <c r="H46" s="38"/>
    </row>
    <row r="47" spans="1:8" ht="30.75" customHeight="1">
      <c r="A47" s="37">
        <v>8</v>
      </c>
      <c r="B47" s="67" t="s">
        <v>149</v>
      </c>
      <c r="C47" s="67"/>
      <c r="D47" s="67"/>
      <c r="E47" s="67"/>
      <c r="F47" s="67"/>
      <c r="G47" s="67"/>
      <c r="H47" s="38"/>
    </row>
    <row r="48" spans="1:8" ht="30.75" customHeight="1">
      <c r="A48" s="37">
        <v>9</v>
      </c>
      <c r="B48" s="67" t="s">
        <v>151</v>
      </c>
      <c r="C48" s="67"/>
      <c r="D48" s="67"/>
      <c r="E48" s="67"/>
      <c r="F48" s="67"/>
      <c r="G48" s="67"/>
      <c r="H48" s="38"/>
    </row>
    <row r="49" spans="1:8" ht="30.75" customHeight="1">
      <c r="A49" s="37">
        <v>10</v>
      </c>
      <c r="B49" s="67" t="s">
        <v>152</v>
      </c>
      <c r="C49" s="67"/>
      <c r="D49" s="67"/>
      <c r="E49" s="67"/>
      <c r="F49" s="67"/>
      <c r="G49" s="67"/>
      <c r="H49" s="38"/>
    </row>
    <row r="50" spans="1:8" ht="30.75" customHeight="1">
      <c r="A50" s="37">
        <v>11</v>
      </c>
      <c r="B50" s="67" t="s">
        <v>153</v>
      </c>
      <c r="C50" s="67"/>
      <c r="D50" s="67"/>
      <c r="E50" s="67"/>
      <c r="F50" s="67"/>
      <c r="G50" s="67"/>
      <c r="H50" s="38"/>
    </row>
    <row r="51" spans="1:8" ht="30.75" customHeight="1">
      <c r="A51" s="37">
        <v>12</v>
      </c>
      <c r="B51" s="67" t="s">
        <v>154</v>
      </c>
      <c r="C51" s="67"/>
      <c r="D51" s="67"/>
      <c r="E51" s="67"/>
      <c r="F51" s="67"/>
      <c r="G51" s="67"/>
      <c r="H51" s="38"/>
    </row>
    <row r="52" spans="1:8" ht="30.75" customHeight="1">
      <c r="A52" s="37">
        <v>13</v>
      </c>
      <c r="B52" s="67" t="s">
        <v>147</v>
      </c>
      <c r="C52" s="67"/>
      <c r="D52" s="67"/>
      <c r="E52" s="67"/>
      <c r="F52" s="67"/>
      <c r="G52" s="67"/>
      <c r="H52" s="38"/>
    </row>
    <row r="53" spans="1:8" ht="30.75" customHeight="1">
      <c r="A53" s="37">
        <v>14</v>
      </c>
      <c r="B53" s="67" t="s">
        <v>179</v>
      </c>
      <c r="C53" s="67"/>
      <c r="D53" s="67"/>
      <c r="E53" s="67"/>
      <c r="F53" s="67"/>
      <c r="G53" s="67"/>
      <c r="H53" s="38"/>
    </row>
    <row r="54" spans="1:8" ht="30.75" customHeight="1">
      <c r="A54" s="37">
        <v>15</v>
      </c>
      <c r="B54" s="67" t="s">
        <v>146</v>
      </c>
      <c r="C54" s="67"/>
      <c r="D54" s="67"/>
      <c r="E54" s="67"/>
      <c r="F54" s="67"/>
      <c r="G54" s="67"/>
      <c r="H54" s="38"/>
    </row>
  </sheetData>
  <mergeCells count="39">
    <mergeCell ref="B22:G22"/>
    <mergeCell ref="B23:G23"/>
    <mergeCell ref="B24:G24"/>
    <mergeCell ref="B25:G25"/>
    <mergeCell ref="B26:G26"/>
    <mergeCell ref="A31:H31"/>
    <mergeCell ref="B39:G39"/>
    <mergeCell ref="B40:G40"/>
    <mergeCell ref="B41:G41"/>
    <mergeCell ref="B42:G42"/>
    <mergeCell ref="B52:G52"/>
    <mergeCell ref="B53:G53"/>
    <mergeCell ref="B54:G54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20:G20"/>
    <mergeCell ref="B21:G21"/>
    <mergeCell ref="B12:G12"/>
    <mergeCell ref="B15:G15"/>
    <mergeCell ref="B13:G13"/>
    <mergeCell ref="B14:G14"/>
    <mergeCell ref="B16:G16"/>
    <mergeCell ref="B17:G17"/>
    <mergeCell ref="B18:G18"/>
    <mergeCell ref="B11:G11"/>
    <mergeCell ref="A5:C5"/>
    <mergeCell ref="A1:G1"/>
    <mergeCell ref="A3:H3"/>
    <mergeCell ref="B19:G19"/>
    <mergeCell ref="D5:H5"/>
    <mergeCell ref="D7:H7"/>
    <mergeCell ref="A9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view="pageBreakPreview" zoomScale="60" zoomScaleNormal="100" zoomScalePageLayoutView="55" workbookViewId="0">
      <selection sqref="A1:N1"/>
    </sheetView>
  </sheetViews>
  <sheetFormatPr baseColWidth="10" defaultRowHeight="15"/>
  <cols>
    <col min="1" max="1" width="10.7109375" style="34" customWidth="1"/>
    <col min="2" max="2" width="10.5703125" style="34" customWidth="1"/>
    <col min="3" max="4" width="4.85546875" style="34" customWidth="1"/>
    <col min="5" max="5" width="63.28515625" style="34" customWidth="1"/>
    <col min="6" max="6" width="37" style="34" customWidth="1"/>
    <col min="7" max="14" width="6.42578125" style="34" customWidth="1"/>
    <col min="15" max="16" width="11.42578125" style="34"/>
    <col min="17" max="18" width="11.42578125" style="34" customWidth="1"/>
    <col min="19" max="16384" width="11.42578125" style="34"/>
  </cols>
  <sheetData>
    <row r="1" spans="1:14">
      <c r="A1" s="75" t="s">
        <v>135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42" customFormat="1" ht="99" customHeight="1">
      <c r="A3" s="76" t="s">
        <v>136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>
      <c r="A5" s="39" t="s">
        <v>128</v>
      </c>
      <c r="B5" s="39" t="s">
        <v>24</v>
      </c>
      <c r="D5" s="79" t="s">
        <v>137</v>
      </c>
      <c r="E5" s="80"/>
      <c r="F5" s="43"/>
      <c r="G5" s="47"/>
      <c r="H5" s="47"/>
      <c r="I5" s="47"/>
      <c r="J5" s="47"/>
      <c r="K5" s="47"/>
      <c r="L5" s="47"/>
      <c r="M5" s="47"/>
      <c r="N5" s="47"/>
    </row>
    <row r="6" spans="1:14">
      <c r="A6" s="39" t="s">
        <v>127</v>
      </c>
      <c r="B6" s="39" t="s">
        <v>27</v>
      </c>
      <c r="D6" s="81"/>
      <c r="E6" s="82"/>
      <c r="F6" s="43"/>
      <c r="G6" s="47"/>
      <c r="H6" s="47"/>
      <c r="I6" s="47"/>
      <c r="J6" s="47"/>
      <c r="K6" s="47"/>
      <c r="L6" s="47"/>
      <c r="M6" s="47"/>
      <c r="N6" s="47"/>
    </row>
    <row r="7" spans="1:14">
      <c r="A7" s="39" t="s">
        <v>132</v>
      </c>
      <c r="B7" s="39" t="s">
        <v>25</v>
      </c>
      <c r="D7" s="81"/>
      <c r="E7" s="82"/>
      <c r="F7" s="43"/>
      <c r="G7" s="47"/>
      <c r="H7" s="47"/>
      <c r="I7" s="47"/>
      <c r="J7" s="47"/>
      <c r="K7" s="47"/>
      <c r="L7" s="47"/>
      <c r="M7" s="47"/>
      <c r="N7" s="47"/>
    </row>
    <row r="8" spans="1:14">
      <c r="A8" s="39" t="s">
        <v>126</v>
      </c>
      <c r="B8" s="39" t="s">
        <v>26</v>
      </c>
      <c r="D8" s="81"/>
      <c r="E8" s="82"/>
      <c r="F8" s="43"/>
      <c r="G8" s="47"/>
      <c r="H8" s="47"/>
      <c r="I8" s="47"/>
      <c r="J8" s="47"/>
      <c r="K8" s="47"/>
      <c r="L8" s="47"/>
      <c r="M8" s="47"/>
      <c r="N8" s="47"/>
    </row>
    <row r="9" spans="1:14">
      <c r="A9" s="39" t="s">
        <v>125</v>
      </c>
      <c r="B9" s="39" t="s">
        <v>124</v>
      </c>
      <c r="D9" s="83"/>
      <c r="E9" s="84"/>
      <c r="F9" s="43"/>
      <c r="G9" s="47"/>
      <c r="H9" s="47"/>
      <c r="I9" s="47"/>
      <c r="J9" s="47"/>
      <c r="K9" s="47"/>
      <c r="L9" s="47"/>
      <c r="M9" s="47"/>
      <c r="N9" s="47"/>
    </row>
    <row r="10" spans="1:14">
      <c r="G10" s="48"/>
      <c r="H10" s="48"/>
      <c r="I10" s="48"/>
      <c r="J10" s="48"/>
      <c r="K10" s="48"/>
      <c r="L10" s="48"/>
      <c r="M10" s="48"/>
      <c r="N10" s="48"/>
    </row>
    <row r="11" spans="1:14" ht="111.75" customHeight="1">
      <c r="A11" s="72"/>
      <c r="B11" s="73"/>
      <c r="C11" s="73"/>
      <c r="D11" s="73"/>
      <c r="E11" s="73"/>
      <c r="F11" s="74"/>
      <c r="G11" s="4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</row>
    <row r="12" spans="1:14" s="46" customFormat="1" ht="21" customHeight="1">
      <c r="A12" s="71" t="s">
        <v>150</v>
      </c>
      <c r="B12" s="71"/>
      <c r="C12" s="71"/>
      <c r="D12" s="71"/>
      <c r="E12" s="71"/>
      <c r="F12" s="71"/>
      <c r="G12" s="44"/>
      <c r="H12" s="44"/>
      <c r="I12" s="44"/>
      <c r="J12" s="45"/>
      <c r="K12" s="45"/>
      <c r="L12" s="45"/>
      <c r="M12" s="45"/>
      <c r="N12" s="45"/>
    </row>
    <row r="13" spans="1:14" s="46" customFormat="1" ht="21" customHeight="1">
      <c r="A13" s="71" t="s">
        <v>148</v>
      </c>
      <c r="B13" s="71"/>
      <c r="C13" s="71"/>
      <c r="D13" s="71"/>
      <c r="E13" s="71"/>
      <c r="F13" s="71"/>
      <c r="G13" s="44"/>
      <c r="H13" s="44"/>
      <c r="I13" s="44"/>
      <c r="J13" s="45"/>
      <c r="K13" s="45"/>
      <c r="L13" s="45"/>
      <c r="M13" s="45"/>
      <c r="N13" s="45"/>
    </row>
    <row r="14" spans="1:14" s="46" customFormat="1" ht="21" customHeight="1">
      <c r="A14" s="71" t="s">
        <v>144</v>
      </c>
      <c r="B14" s="71"/>
      <c r="C14" s="71"/>
      <c r="D14" s="71"/>
      <c r="E14" s="71"/>
      <c r="F14" s="71"/>
      <c r="G14" s="44"/>
      <c r="H14" s="44"/>
      <c r="I14" s="44"/>
      <c r="J14" s="45"/>
      <c r="K14" s="45"/>
      <c r="L14" s="45"/>
      <c r="M14" s="45"/>
      <c r="N14" s="45"/>
    </row>
    <row r="15" spans="1:14" s="46" customFormat="1" ht="21" customHeight="1">
      <c r="A15" s="71" t="s">
        <v>145</v>
      </c>
      <c r="B15" s="71"/>
      <c r="C15" s="71"/>
      <c r="D15" s="71"/>
      <c r="E15" s="71"/>
      <c r="F15" s="71"/>
      <c r="G15" s="44"/>
      <c r="H15" s="44"/>
      <c r="I15" s="44"/>
      <c r="J15" s="45"/>
      <c r="K15" s="45"/>
      <c r="L15" s="45"/>
      <c r="M15" s="45"/>
      <c r="N15" s="45"/>
    </row>
    <row r="16" spans="1:14" s="46" customFormat="1" ht="21" customHeight="1">
      <c r="A16" s="71" t="s">
        <v>174</v>
      </c>
      <c r="B16" s="71"/>
      <c r="C16" s="71"/>
      <c r="D16" s="71"/>
      <c r="E16" s="71"/>
      <c r="F16" s="71"/>
      <c r="G16" s="44"/>
      <c r="H16" s="44"/>
      <c r="I16" s="44"/>
      <c r="J16" s="45"/>
      <c r="K16" s="45"/>
      <c r="L16" s="45"/>
      <c r="M16" s="45"/>
      <c r="N16" s="45"/>
    </row>
    <row r="17" spans="1:14" s="46" customFormat="1" ht="21" customHeight="1">
      <c r="A17" s="71" t="s">
        <v>142</v>
      </c>
      <c r="B17" s="71"/>
      <c r="C17" s="71"/>
      <c r="D17" s="71"/>
      <c r="E17" s="71"/>
      <c r="F17" s="71"/>
      <c r="G17" s="44"/>
      <c r="H17" s="44"/>
      <c r="I17" s="44"/>
      <c r="J17" s="45"/>
      <c r="K17" s="45"/>
      <c r="L17" s="45"/>
      <c r="M17" s="45"/>
      <c r="N17" s="45"/>
    </row>
    <row r="18" spans="1:14" s="46" customFormat="1" ht="21" customHeight="1">
      <c r="A18" s="71" t="s">
        <v>175</v>
      </c>
      <c r="B18" s="71"/>
      <c r="C18" s="71"/>
      <c r="D18" s="71"/>
      <c r="E18" s="71"/>
      <c r="F18" s="71"/>
      <c r="G18" s="44"/>
      <c r="H18" s="44"/>
      <c r="I18" s="44"/>
      <c r="J18" s="45"/>
      <c r="K18" s="45"/>
      <c r="L18" s="45"/>
      <c r="M18" s="45"/>
      <c r="N18" s="45"/>
    </row>
    <row r="19" spans="1:14" s="46" customFormat="1" ht="33" customHeight="1">
      <c r="A19" s="71" t="s">
        <v>176</v>
      </c>
      <c r="B19" s="71"/>
      <c r="C19" s="71"/>
      <c r="D19" s="71"/>
      <c r="E19" s="71"/>
      <c r="F19" s="71"/>
      <c r="G19" s="44"/>
      <c r="H19" s="44"/>
      <c r="I19" s="44"/>
      <c r="J19" s="45"/>
      <c r="K19" s="45"/>
      <c r="L19" s="45"/>
      <c r="M19" s="45"/>
      <c r="N19" s="45"/>
    </row>
    <row r="20" spans="1:14" s="46" customFormat="1" ht="18" customHeight="1">
      <c r="A20" s="71" t="s">
        <v>177</v>
      </c>
      <c r="B20" s="71"/>
      <c r="C20" s="71"/>
      <c r="D20" s="71"/>
      <c r="E20" s="71"/>
      <c r="F20" s="71"/>
      <c r="G20" s="44"/>
      <c r="H20" s="44"/>
      <c r="I20" s="44"/>
      <c r="J20" s="45"/>
      <c r="K20" s="45"/>
      <c r="L20" s="45"/>
      <c r="M20" s="45"/>
      <c r="N20" s="45"/>
    </row>
    <row r="21" spans="1:14" s="46" customFormat="1" ht="19.5" customHeight="1">
      <c r="A21" s="71" t="s">
        <v>178</v>
      </c>
      <c r="B21" s="71"/>
      <c r="C21" s="71"/>
      <c r="D21" s="71"/>
      <c r="E21" s="71"/>
      <c r="F21" s="71"/>
      <c r="G21" s="44"/>
      <c r="H21" s="44"/>
      <c r="I21" s="44"/>
      <c r="J21" s="45"/>
      <c r="K21" s="45"/>
      <c r="L21" s="45"/>
      <c r="M21" s="45"/>
      <c r="N21" s="45"/>
    </row>
    <row r="22" spans="1:14" s="46" customFormat="1" ht="15.75" customHeight="1">
      <c r="A22" s="71" t="s">
        <v>180</v>
      </c>
      <c r="B22" s="71"/>
      <c r="C22" s="71"/>
      <c r="D22" s="71"/>
      <c r="E22" s="71"/>
      <c r="F22" s="71"/>
      <c r="G22" s="44"/>
      <c r="H22" s="44"/>
      <c r="I22" s="44"/>
      <c r="J22" s="45"/>
      <c r="K22" s="45"/>
      <c r="L22" s="45"/>
      <c r="M22" s="45"/>
      <c r="N22" s="45"/>
    </row>
    <row r="23" spans="1:14" s="46" customFormat="1" ht="15.75" customHeight="1">
      <c r="A23" s="71" t="s">
        <v>181</v>
      </c>
      <c r="B23" s="71"/>
      <c r="C23" s="71"/>
      <c r="D23" s="71"/>
      <c r="E23" s="71"/>
      <c r="F23" s="71"/>
      <c r="G23" s="44"/>
      <c r="H23" s="44"/>
      <c r="I23" s="44"/>
      <c r="J23" s="45"/>
      <c r="K23" s="45"/>
      <c r="L23" s="45"/>
      <c r="M23" s="45"/>
      <c r="N23" s="45"/>
    </row>
    <row r="24" spans="1:14" s="46" customFormat="1" ht="30.75" customHeight="1">
      <c r="A24" s="71" t="s">
        <v>182</v>
      </c>
      <c r="B24" s="71"/>
      <c r="C24" s="71"/>
      <c r="D24" s="71"/>
      <c r="E24" s="71"/>
      <c r="F24" s="71"/>
      <c r="G24" s="44"/>
      <c r="H24" s="44"/>
      <c r="I24" s="44"/>
      <c r="J24" s="45"/>
      <c r="K24" s="45"/>
      <c r="L24" s="45"/>
      <c r="M24" s="45"/>
      <c r="N24" s="45"/>
    </row>
    <row r="25" spans="1:14" s="46" customFormat="1" ht="33" customHeight="1">
      <c r="A25" s="71" t="s">
        <v>183</v>
      </c>
      <c r="B25" s="71"/>
      <c r="C25" s="71"/>
      <c r="D25" s="71"/>
      <c r="E25" s="71"/>
      <c r="F25" s="71"/>
      <c r="G25" s="44"/>
      <c r="H25" s="44"/>
      <c r="I25" s="44"/>
      <c r="J25" s="45"/>
      <c r="K25" s="45"/>
      <c r="L25" s="45"/>
      <c r="M25" s="45"/>
      <c r="N25" s="45"/>
    </row>
    <row r="26" spans="1:14" s="46" customFormat="1" ht="32.25" customHeight="1">
      <c r="A26" s="71" t="s">
        <v>184</v>
      </c>
      <c r="B26" s="71"/>
      <c r="C26" s="71"/>
      <c r="D26" s="71"/>
      <c r="E26" s="71"/>
      <c r="F26" s="71"/>
      <c r="G26" s="44"/>
      <c r="H26" s="44"/>
      <c r="I26" s="44"/>
      <c r="J26" s="45"/>
      <c r="K26" s="45"/>
      <c r="L26" s="45"/>
      <c r="M26" s="45"/>
      <c r="N26" s="45"/>
    </row>
    <row r="27" spans="1:14" ht="18.75" customHeight="1"/>
    <row r="28" spans="1:14" ht="15.75" thickBot="1"/>
    <row r="29" spans="1:14" ht="16.5" thickBot="1">
      <c r="E29" s="49" t="s">
        <v>164</v>
      </c>
      <c r="F29" s="50" t="s">
        <v>165</v>
      </c>
    </row>
    <row r="30" spans="1:14" ht="32.25" thickBot="1">
      <c r="E30" s="51" t="s">
        <v>15</v>
      </c>
      <c r="F30" s="52" t="s">
        <v>166</v>
      </c>
    </row>
    <row r="31" spans="1:14" ht="63.75" thickBot="1">
      <c r="E31" s="51" t="s">
        <v>16</v>
      </c>
      <c r="F31" s="52" t="s">
        <v>167</v>
      </c>
    </row>
    <row r="32" spans="1:14" ht="32.25" thickBot="1">
      <c r="E32" s="51" t="s">
        <v>17</v>
      </c>
      <c r="F32" s="53" t="s">
        <v>168</v>
      </c>
    </row>
    <row r="33" spans="5:6" ht="48" thickBot="1">
      <c r="E33" s="51" t="s">
        <v>18</v>
      </c>
      <c r="F33" s="53" t="s">
        <v>169</v>
      </c>
    </row>
    <row r="34" spans="5:6" ht="79.5" thickBot="1">
      <c r="E34" s="51" t="s">
        <v>19</v>
      </c>
      <c r="F34" s="53" t="s">
        <v>170</v>
      </c>
    </row>
    <row r="35" spans="5:6" ht="63.75" thickBot="1">
      <c r="E35" s="51" t="s">
        <v>20</v>
      </c>
      <c r="F35" s="53" t="s">
        <v>171</v>
      </c>
    </row>
    <row r="36" spans="5:6" ht="32.25" thickBot="1">
      <c r="E36" s="51" t="s">
        <v>21</v>
      </c>
      <c r="F36" s="53" t="s">
        <v>172</v>
      </c>
    </row>
    <row r="37" spans="5:6" ht="63.75" thickBot="1">
      <c r="E37" s="51" t="s">
        <v>22</v>
      </c>
      <c r="F37" s="53" t="s">
        <v>173</v>
      </c>
    </row>
  </sheetData>
  <mergeCells count="19">
    <mergeCell ref="A1:N1"/>
    <mergeCell ref="A3:N3"/>
    <mergeCell ref="D5:E9"/>
    <mergeCell ref="A18:F18"/>
    <mergeCell ref="A19:F19"/>
    <mergeCell ref="A12:F12"/>
    <mergeCell ref="A13:F13"/>
    <mergeCell ref="A14:F14"/>
    <mergeCell ref="A15:F15"/>
    <mergeCell ref="A16:F16"/>
    <mergeCell ref="A17:F17"/>
    <mergeCell ref="A24:F24"/>
    <mergeCell ref="A25:F25"/>
    <mergeCell ref="A26:F26"/>
    <mergeCell ref="A11:F11"/>
    <mergeCell ref="A20:F20"/>
    <mergeCell ref="A21:F21"/>
    <mergeCell ref="A22:F22"/>
    <mergeCell ref="A23:F23"/>
  </mergeCells>
  <pageMargins left="0.70866141732283472" right="0.70866141732283472" top="0.6" bottom="1.5" header="0.31496062992125984" footer="0.31496062992125984"/>
  <pageSetup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PLS</vt:lpstr>
      <vt:lpstr>QFD</vt:lpstr>
      <vt:lpstr>Cuestionarios</vt:lpstr>
      <vt:lpstr>Cuestionario de expertos</vt:lpstr>
      <vt:lpstr>'Cuestionario de expertos'!Área_de_impresión</vt:lpstr>
      <vt:lpstr>QFD!Área_de_impresión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jmarti9</dc:creator>
  <cp:lastModifiedBy>Autor</cp:lastModifiedBy>
  <cp:lastPrinted>2012-11-06T21:35:12Z</cp:lastPrinted>
  <dcterms:created xsi:type="dcterms:W3CDTF">2012-09-21T21:05:03Z</dcterms:created>
  <dcterms:modified xsi:type="dcterms:W3CDTF">2013-03-10T04:51:29Z</dcterms:modified>
</cp:coreProperties>
</file>